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340" yWindow="320" windowWidth="18520" windowHeight="7800" tabRatio="702"/>
  </bookViews>
  <sheets>
    <sheet name="Table of Contents" sheetId="10" r:id="rId1"/>
    <sheet name="Information and Certification" sheetId="31" r:id="rId2"/>
    <sheet name="2" sheetId="16" state="hidden" r:id="rId3"/>
    <sheet name="3" sheetId="17" state="hidden" r:id="rId4"/>
    <sheet name="4" sheetId="18" state="hidden" r:id="rId5"/>
    <sheet name="5" sheetId="20" state="hidden" r:id="rId6"/>
    <sheet name="Assurances" sheetId="45" r:id="rId7"/>
    <sheet name="Needs Assessment" sheetId="52" r:id="rId8"/>
    <sheet name="Narrative-Planned Expenditure" sheetId="50" r:id="rId9"/>
    <sheet name="Expenditures- CTE Certification" sheetId="53" r:id="rId10"/>
    <sheet name="8" sheetId="39" state="hidden" r:id="rId11"/>
    <sheet name="13" sheetId="37" state="hidden" r:id="rId12"/>
    <sheet name="Definitions" sheetId="9" state="hidden" r:id="rId13"/>
    <sheet name="15" sheetId="21" state="hidden" r:id="rId14"/>
    <sheet name="16" sheetId="23" state="hidden" r:id="rId15"/>
    <sheet name="Validation" sheetId="33" state="hidden" r:id="rId16"/>
    <sheet name="OSSE Only" sheetId="3" state="hidden" r:id="rId17"/>
    <sheet name="List" sheetId="55" state="hidden" r:id="rId18"/>
    <sheet name="Sheet4" sheetId="56" state="hidden" r:id="rId19"/>
    <sheet name="Sheet1" sheetId="5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dultno" localSheetId="8">[1]AppleTree:NationalCollegiate!$B$18</definedName>
    <definedName name="adultno">[2]AppleTree:NationalCollegiate!$B$18</definedName>
    <definedName name="altno" localSheetId="8">[1]AppleTree:NationalCollegiate!$B$16</definedName>
    <definedName name="altno">[2]AppleTree:NationalCollegiate!$B$16</definedName>
    <definedName name="Budget">#REF!</definedName>
    <definedName name="CertificationTests">Sheet4!$B$3:$B$27</definedName>
    <definedName name="certifier">[3]Sheet1!$A$1:$A$2</definedName>
    <definedName name="check" localSheetId="6">'[4]OSSE Only'!$A$6:$A$7</definedName>
    <definedName name="check" localSheetId="1">'[5]OSSE Only'!$A$6:$A$7</definedName>
    <definedName name="check" localSheetId="8">[6]Sheet1!$A$3:$A$4</definedName>
    <definedName name="check">'OSSE Only'!$A$6:$A$7</definedName>
    <definedName name="check2" localSheetId="8">'[6]1'!$A$61:$A$62</definedName>
    <definedName name="check2">'[7]1'!$A$61:$A$62</definedName>
    <definedName name="consortium" localSheetId="8">#REF!</definedName>
    <definedName name="consortium">'OSSE Only'!$A$9:$A$10</definedName>
    <definedName name="decision" localSheetId="8">'[8]OSSE Only'!$A$28:$A$30</definedName>
    <definedName name="decision">'OSSE Only'!$A$28:$A$30</definedName>
    <definedName name="ELLamount" localSheetId="8">[1]AppleTree:NationalCollegiate!$C$27</definedName>
    <definedName name="ELLamount">[2]AppleTree:NationalCollegiate!$C$27</definedName>
    <definedName name="ELLno" localSheetId="8">[1]AppleTree:NationalCollegiate!$B$27</definedName>
    <definedName name="ELLno">[2]AppleTree:NationalCollegiate!$B$27</definedName>
    <definedName name="Exams">#REF!</definedName>
    <definedName name="funds" localSheetId="8">'[8]OSSE Only'!$A$16:$A$18</definedName>
    <definedName name="funds">'OSSE Only'!$A$16:$A$18</definedName>
    <definedName name="genedamount" localSheetId="8">[1]AppleTree:NationalCollegiate!$C$19</definedName>
    <definedName name="genedamount">[2]AppleTree:NationalCollegiate!$C$19</definedName>
    <definedName name="generalsubtotal" localSheetId="8">[1]AppleTree:NationalCollegiate!$B$19</definedName>
    <definedName name="generalsubtotal">[2]AppleTree:NationalCollegiate!$B$19</definedName>
    <definedName name="grade" localSheetId="8">'[9]OSSE Only'!$A$12:$A$13</definedName>
    <definedName name="grade">'[10]OSSE Only'!$A$12:$A$13</definedName>
    <definedName name="highno" localSheetId="8">[1]AppleTree:NationalCollegiate!$B$14</definedName>
    <definedName name="highno">[2]AppleTree:NationalCollegiate!$B$14</definedName>
    <definedName name="improvement" localSheetId="8">'[8]OSSE Only'!$A$9:$A$14</definedName>
    <definedName name="improvement">'OSSE Only'!$A$9:$A$14</definedName>
    <definedName name="kno" localSheetId="8">[1]AppleTree:NationalCollegiate!$B$8</definedName>
    <definedName name="kno">[2]AppleTree:NationalCollegiate!$B$8</definedName>
    <definedName name="LEA" localSheetId="8">[6]Sheet1!$E$1:$E$58</definedName>
    <definedName name="LEA">[11]Sheet1!$E$1:$E$58</definedName>
    <definedName name="lowerno" localSheetId="8">[1]AppleTree:NationalCollegiate!$B$9</definedName>
    <definedName name="lowerno">[2]AppleTree:NationalCollegiate!$B$9</definedName>
    <definedName name="middleno" localSheetId="8">[1]AppleTree:NationalCollegiate!$B$12</definedName>
    <definedName name="middleno">[2]AppleTree:NationalCollegiate!$B$12</definedName>
    <definedName name="prekno" localSheetId="8">[1]AppleTree:NationalCollegiate!$B$7</definedName>
    <definedName name="prekno">[2]AppleTree:NationalCollegiate!$B$7</definedName>
    <definedName name="presno" localSheetId="8">[1]AppleTree:NationalCollegiate!$B$6</definedName>
    <definedName name="presno">[2]AppleTree:NationalCollegiate!$B$6</definedName>
    <definedName name="_xlnm.Print_Area" localSheetId="8">'Narrative-Planned Expenditure'!$A$1:$J$31</definedName>
    <definedName name="_xlnm.Print_Area" localSheetId="7">'Needs Assessment'!$A$1:$J$35</definedName>
    <definedName name="program" localSheetId="11">'13'!#REF!</definedName>
    <definedName name="program" localSheetId="10">#REF!</definedName>
    <definedName name="program" localSheetId="6">#REF!</definedName>
    <definedName name="program" localSheetId="8">[6]Sheet1!$A$6:$A$11</definedName>
    <definedName name="program">#REF!</definedName>
    <definedName name="programs" localSheetId="6">'[4]OSSE Only'!$A$21:$A$26</definedName>
    <definedName name="programs" localSheetId="8">'[8]OSSE Only'!$A$21:$A$26</definedName>
    <definedName name="programs">'OSSE Only'!$A$21:$A$26</definedName>
    <definedName name="setasides" localSheetId="8">'[6]10'!$C$9:$C$18</definedName>
    <definedName name="setasides">'[11]10'!$C$9:$C$18</definedName>
    <definedName name="setasides2" localSheetId="8">'[6]14'!$C$9:$C$18</definedName>
    <definedName name="setasides2">'[11]14'!$C$9:$C$18</definedName>
    <definedName name="setasides3" localSheetId="8">'[6]18'!$C$9:$C$18</definedName>
    <definedName name="setasides3">'[11]18'!$C$9:$C$18</definedName>
    <definedName name="signature" localSheetId="8">[6]Sheet1!$A$1:$A$2</definedName>
    <definedName name="signature">[11]Sheet1!$A$1:$A$2</definedName>
    <definedName name="sped1no" localSheetId="8">[1]AppleTree:NationalCollegiate!$B$21</definedName>
    <definedName name="sped1no">[2]AppleTree:NationalCollegiate!$B$21</definedName>
    <definedName name="sped2no" localSheetId="8">[1]AppleTree:NationalCollegiate!$B$22</definedName>
    <definedName name="sped2no">[2]AppleTree:NationalCollegiate!$B$22</definedName>
    <definedName name="sped3no" localSheetId="8">[1]AppleTree:NationalCollegiate!$B$23</definedName>
    <definedName name="sped3no">[2]AppleTree:NationalCollegiate!$B$23</definedName>
    <definedName name="sped4no" localSheetId="8">[1]AppleTree:NationalCollegiate!$B$24</definedName>
    <definedName name="sped4no">[2]AppleTree:NationalCollegiate!$B$24</definedName>
    <definedName name="spedamount" localSheetId="8">[1]AppleTree:NationalCollegiate!$C$25</definedName>
    <definedName name="spedamount">[2]AppleTree:NationalCollegiate!$C$25</definedName>
    <definedName name="spedno" localSheetId="8">[1]AppleTree:NationalCollegiate!$B$17</definedName>
    <definedName name="spedno">[2]AppleTree:NationalCollegiate!$B$17</definedName>
    <definedName name="spedsubtotal" localSheetId="8">[1]AppleTree:NationalCollegiate!$B$25</definedName>
    <definedName name="spedsubtotal">[2]AppleTree:NationalCollegiate!$B$25</definedName>
    <definedName name="staff" localSheetId="8">[12]Reference!$A$7:$A$11</definedName>
    <definedName name="staff">[13]Reference!$A$7:$A$11</definedName>
    <definedName name="status" localSheetId="8">'[9]OSSE Only'!$A$15:$A$19</definedName>
    <definedName name="status">'[10]OSSE Only'!$A$15:$A$19</definedName>
    <definedName name="totalallocation" localSheetId="8">[1]AppleTree:NationalCollegiate!$C$28</definedName>
    <definedName name="totalallocation">[2]AppleTree:NationalCollegiate!$C$28</definedName>
    <definedName name="unESno" localSheetId="8">[1]AppleTree:NationalCollegiate!$B$11</definedName>
    <definedName name="unESno">[2]AppleTree:NationalCollegiate!$B$11</definedName>
    <definedName name="unHSno" localSheetId="8">[1]AppleTree:NationalCollegiate!$B$15</definedName>
    <definedName name="unHSno">[2]AppleTree:NationalCollegiate!$B$15</definedName>
    <definedName name="unMSno" localSheetId="8">[1]AppleTree:NationalCollegiate!$B$13</definedName>
    <definedName name="unMSno">[2]AppleTree:NationalCollegiate!$B$13</definedName>
    <definedName name="upperno" localSheetId="8">[1]AppleTree:NationalCollegiate!$B$10</definedName>
    <definedName name="upperno">[2]AppleTree:NationalCollegiate!$B$10</definedName>
    <definedName name="xs" localSheetId="6">'[4]1'!$A$41</definedName>
    <definedName name="xs">'Information and Certification'!$A$44</definedName>
    <definedName name="yes" localSheetId="1">'[5]OSSE Only'!$A$3:$A$4</definedName>
    <definedName name="yes" localSheetId="8">[6]Sheet1!$A$13:$A$14</definedName>
    <definedName name="yes" localSheetId="15">[13]Reference!$A$2:$A$5</definedName>
    <definedName name="yes">'OSSE Only'!$A$3:$A$4</definedName>
    <definedName name="yesno" localSheetId="6">'[4]1'!#REF!</definedName>
    <definedName name="yesno" localSheetId="8">#REF!</definedName>
    <definedName name="yesno">'Information and Certification'!$L$13:$L$14</definedName>
    <definedName name="yesorno">[3]Sheet1!$A$9:$A$10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53" l="1"/>
  <c r="F8" i="53"/>
  <c r="F9" i="53"/>
  <c r="F10" i="53"/>
  <c r="F11" i="53"/>
  <c r="F12" i="53"/>
  <c r="F13" i="53"/>
  <c r="F14" i="53"/>
  <c r="F15" i="53"/>
  <c r="F16" i="53"/>
  <c r="F17" i="53"/>
  <c r="F18" i="53"/>
  <c r="F19" i="53"/>
  <c r="F20" i="53"/>
  <c r="F21" i="53"/>
  <c r="F22" i="53"/>
  <c r="F6" i="53"/>
  <c r="I11" i="37"/>
  <c r="I41" i="37"/>
  <c r="I35" i="37"/>
  <c r="I29" i="37"/>
  <c r="I23" i="37"/>
  <c r="I17" i="37"/>
  <c r="H41" i="37"/>
  <c r="H35" i="37"/>
  <c r="H29" i="37"/>
  <c r="H23" i="37"/>
  <c r="H17" i="37"/>
  <c r="H11" i="37"/>
  <c r="G41" i="37"/>
  <c r="G35" i="37"/>
  <c r="G29" i="37"/>
  <c r="G23" i="37"/>
  <c r="G17" i="37"/>
  <c r="G11" i="37"/>
  <c r="F41" i="37"/>
  <c r="F35" i="37"/>
  <c r="F29" i="37"/>
  <c r="F23" i="37"/>
  <c r="F17" i="37"/>
  <c r="F11" i="37"/>
  <c r="E41" i="37"/>
  <c r="E35" i="37"/>
  <c r="E29" i="37"/>
  <c r="E23" i="37"/>
  <c r="E17" i="37"/>
  <c r="E11" i="37"/>
  <c r="D41" i="37"/>
  <c r="D35" i="37"/>
  <c r="D29" i="37"/>
  <c r="J29" i="37"/>
  <c r="D23" i="37"/>
  <c r="D17" i="37"/>
  <c r="D11" i="37"/>
  <c r="I47" i="37"/>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4" i="18"/>
  <c r="L14" i="18"/>
  <c r="J14" i="18"/>
  <c r="M14" i="18"/>
  <c r="N14" i="18"/>
  <c r="L15" i="18"/>
  <c r="L16" i="18"/>
  <c r="L17" i="18"/>
  <c r="L18" i="18"/>
  <c r="L19" i="18"/>
  <c r="L20" i="18"/>
  <c r="L21" i="18"/>
  <c r="L22" i="18"/>
  <c r="L23" i="18"/>
  <c r="L24" i="18"/>
  <c r="L25" i="18"/>
  <c r="L26" i="18"/>
  <c r="M26" i="18"/>
  <c r="N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J15" i="18"/>
  <c r="J16" i="18"/>
  <c r="J17" i="18"/>
  <c r="J18" i="18"/>
  <c r="J19" i="18"/>
  <c r="J20" i="18"/>
  <c r="M20" i="18"/>
  <c r="N20" i="18"/>
  <c r="J21" i="18"/>
  <c r="J22" i="18"/>
  <c r="M22" i="18"/>
  <c r="N22" i="18"/>
  <c r="J23" i="18"/>
  <c r="J24" i="18"/>
  <c r="M24" i="18"/>
  <c r="N24" i="18"/>
  <c r="J25" i="18"/>
  <c r="J26" i="18"/>
  <c r="J27" i="18"/>
  <c r="J28" i="18"/>
  <c r="M28" i="18"/>
  <c r="N28" i="18"/>
  <c r="J29" i="18"/>
  <c r="J30" i="18"/>
  <c r="M30" i="18"/>
  <c r="N30" i="18"/>
  <c r="J31" i="18"/>
  <c r="J32" i="18"/>
  <c r="M32" i="18"/>
  <c r="N32" i="18"/>
  <c r="J33" i="18"/>
  <c r="J34" i="18"/>
  <c r="M34" i="18"/>
  <c r="N34" i="18"/>
  <c r="J35" i="18"/>
  <c r="J36" i="18"/>
  <c r="M36" i="18"/>
  <c r="N36" i="18"/>
  <c r="J37" i="18"/>
  <c r="J38" i="18"/>
  <c r="M38" i="18"/>
  <c r="N38" i="18"/>
  <c r="J39" i="18"/>
  <c r="J40" i="18"/>
  <c r="M40" i="18"/>
  <c r="N40" i="18"/>
  <c r="J41" i="18"/>
  <c r="J42" i="18"/>
  <c r="M42" i="18"/>
  <c r="N42" i="18"/>
  <c r="J43" i="18"/>
  <c r="J44" i="18"/>
  <c r="M44" i="18"/>
  <c r="N44" i="18"/>
  <c r="J45" i="18"/>
  <c r="J46" i="18"/>
  <c r="M46" i="18"/>
  <c r="N46" i="18"/>
  <c r="J47" i="18"/>
  <c r="J48" i="18"/>
  <c r="M48" i="18"/>
  <c r="N48" i="18"/>
  <c r="J49" i="18"/>
  <c r="J50" i="18"/>
  <c r="M50" i="18"/>
  <c r="N50" i="18"/>
  <c r="J51" i="18"/>
  <c r="J52" i="18"/>
  <c r="M52" i="18"/>
  <c r="N52" i="18"/>
  <c r="J53" i="18"/>
  <c r="J54" i="18"/>
  <c r="M54" i="18"/>
  <c r="N54" i="18"/>
  <c r="J55" i="18"/>
  <c r="J56" i="18"/>
  <c r="M56" i="18"/>
  <c r="N56" i="18"/>
  <c r="J57" i="18"/>
  <c r="J58" i="18"/>
  <c r="M58" i="18"/>
  <c r="N58" i="18"/>
  <c r="J59" i="18"/>
  <c r="J60" i="18"/>
  <c r="M60" i="18"/>
  <c r="N60" i="18"/>
  <c r="J61" i="18"/>
  <c r="J62" i="18"/>
  <c r="M62" i="18"/>
  <c r="N62" i="18"/>
  <c r="J63" i="18"/>
  <c r="J64" i="18"/>
  <c r="M64" i="18"/>
  <c r="N64" i="18"/>
  <c r="J65" i="18"/>
  <c r="J66" i="18"/>
  <c r="M66" i="18"/>
  <c r="N66" i="18"/>
  <c r="J67" i="18"/>
  <c r="J68" i="18"/>
  <c r="M68" i="18"/>
  <c r="N68" i="18"/>
  <c r="J69" i="18"/>
  <c r="J70" i="18"/>
  <c r="M70" i="18"/>
  <c r="N70" i="18"/>
  <c r="J71" i="18"/>
  <c r="J72" i="18"/>
  <c r="M72" i="18"/>
  <c r="N72" i="18"/>
  <c r="J73" i="18"/>
  <c r="J74" i="18"/>
  <c r="M74" i="18"/>
  <c r="N74" i="18"/>
  <c r="J75" i="18"/>
  <c r="J76" i="18"/>
  <c r="M76" i="18"/>
  <c r="N76" i="18"/>
  <c r="J77" i="18"/>
  <c r="J78" i="18"/>
  <c r="M78" i="18"/>
  <c r="N78" i="18"/>
  <c r="J79" i="18"/>
  <c r="J80" i="18"/>
  <c r="M80" i="18"/>
  <c r="N80" i="18"/>
  <c r="J81" i="18"/>
  <c r="J82" i="18"/>
  <c r="M82" i="18"/>
  <c r="N82" i="18"/>
  <c r="J83" i="18"/>
  <c r="J84" i="18"/>
  <c r="M84" i="18"/>
  <c r="N84" i="18"/>
  <c r="J85" i="18"/>
  <c r="J86" i="18"/>
  <c r="M86" i="18"/>
  <c r="N86" i="18"/>
  <c r="J87" i="18"/>
  <c r="J88" i="18"/>
  <c r="M88" i="18"/>
  <c r="N88" i="18"/>
  <c r="J89" i="18"/>
  <c r="J90" i="18"/>
  <c r="M90" i="18"/>
  <c r="N90" i="18"/>
  <c r="J91" i="18"/>
  <c r="J92" i="18"/>
  <c r="M92" i="18"/>
  <c r="N92" i="18"/>
  <c r="J93" i="18"/>
  <c r="J94" i="18"/>
  <c r="M94" i="18"/>
  <c r="N94" i="18"/>
  <c r="J95" i="18"/>
  <c r="J96" i="18"/>
  <c r="M96" i="18"/>
  <c r="N96" i="18"/>
  <c r="J97" i="18"/>
  <c r="J98" i="18"/>
  <c r="M98" i="18"/>
  <c r="N98" i="18"/>
  <c r="J99" i="18"/>
  <c r="J100" i="18"/>
  <c r="M100" i="18"/>
  <c r="N100" i="18"/>
  <c r="J101" i="18"/>
  <c r="J102" i="18"/>
  <c r="M102" i="18"/>
  <c r="N102" i="18"/>
  <c r="J103" i="18"/>
  <c r="J104" i="18"/>
  <c r="M104" i="18"/>
  <c r="N104" i="18"/>
  <c r="J105" i="18"/>
  <c r="M18" i="18"/>
  <c r="N18" i="18"/>
  <c r="M16" i="18"/>
  <c r="N16" i="18"/>
  <c r="L106" i="18"/>
  <c r="M105" i="18"/>
  <c r="N105" i="18"/>
  <c r="M103" i="18"/>
  <c r="N103" i="18"/>
  <c r="M101" i="18"/>
  <c r="N101" i="18"/>
  <c r="M99" i="18"/>
  <c r="N99" i="18"/>
  <c r="M97" i="18"/>
  <c r="N97" i="18"/>
  <c r="M95" i="18"/>
  <c r="N95" i="18"/>
  <c r="M93" i="18"/>
  <c r="N93" i="18"/>
  <c r="M91" i="18"/>
  <c r="N91" i="18"/>
  <c r="M89" i="18"/>
  <c r="N89" i="18"/>
  <c r="M87" i="18"/>
  <c r="N87" i="18"/>
  <c r="M85" i="18"/>
  <c r="N85" i="18"/>
  <c r="M83" i="18"/>
  <c r="N83" i="18"/>
  <c r="M81" i="18"/>
  <c r="N81" i="18"/>
  <c r="M79" i="18"/>
  <c r="N79" i="18"/>
  <c r="M77" i="18"/>
  <c r="N77" i="18"/>
  <c r="M75" i="18"/>
  <c r="N75" i="18"/>
  <c r="M73" i="18"/>
  <c r="N73" i="18"/>
  <c r="M71" i="18"/>
  <c r="N71" i="18"/>
  <c r="M69" i="18"/>
  <c r="N69" i="18"/>
  <c r="M67" i="18"/>
  <c r="N67" i="18"/>
  <c r="M65" i="18"/>
  <c r="N65" i="18"/>
  <c r="M63" i="18"/>
  <c r="N63" i="18"/>
  <c r="M61" i="18"/>
  <c r="N61" i="18"/>
  <c r="M59" i="18"/>
  <c r="N59" i="18"/>
  <c r="M57" i="18"/>
  <c r="N57" i="18"/>
  <c r="M55" i="18"/>
  <c r="N55" i="18"/>
  <c r="M53" i="18"/>
  <c r="N53" i="18"/>
  <c r="M51" i="18"/>
  <c r="N51" i="18"/>
  <c r="M49" i="18"/>
  <c r="N49" i="18"/>
  <c r="M47" i="18"/>
  <c r="N47" i="18"/>
  <c r="M45" i="18"/>
  <c r="N45" i="18"/>
  <c r="M43" i="18"/>
  <c r="N43" i="18"/>
  <c r="M41" i="18"/>
  <c r="N41" i="18"/>
  <c r="M39" i="18"/>
  <c r="N39" i="18"/>
  <c r="M37" i="18"/>
  <c r="N37" i="18"/>
  <c r="M35" i="18"/>
  <c r="N35" i="18"/>
  <c r="M33" i="18"/>
  <c r="N33" i="18"/>
  <c r="M31" i="18"/>
  <c r="N31" i="18"/>
  <c r="M29" i="18"/>
  <c r="N29" i="18"/>
  <c r="M27" i="18"/>
  <c r="N27" i="18"/>
  <c r="M25" i="18"/>
  <c r="N25" i="18"/>
  <c r="M23" i="18"/>
  <c r="N23" i="18"/>
  <c r="M21" i="18"/>
  <c r="N21" i="18"/>
  <c r="M19" i="18"/>
  <c r="N19" i="18"/>
  <c r="M17" i="18"/>
  <c r="N17" i="18"/>
  <c r="M15" i="18"/>
  <c r="N15" i="18"/>
  <c r="D22" i="33"/>
  <c r="E22" i="33"/>
  <c r="D21" i="33"/>
  <c r="E21" i="33"/>
  <c r="D20" i="33"/>
  <c r="K20" i="33"/>
  <c r="D14" i="33"/>
  <c r="K14" i="33"/>
  <c r="D19" i="33"/>
  <c r="E19" i="33"/>
  <c r="D40" i="33"/>
  <c r="E40" i="33"/>
  <c r="D38" i="33"/>
  <c r="K38" i="33"/>
  <c r="D13" i="33"/>
  <c r="K13" i="33"/>
  <c r="D12" i="33"/>
  <c r="E12" i="33"/>
  <c r="D17" i="33"/>
  <c r="K17" i="33"/>
  <c r="D16" i="33"/>
  <c r="K16" i="33"/>
  <c r="D18" i="33"/>
  <c r="K18" i="33"/>
  <c r="D15" i="33"/>
  <c r="K15" i="33"/>
  <c r="D23" i="33"/>
  <c r="K23" i="33"/>
  <c r="D24" i="33"/>
  <c r="K24" i="33"/>
  <c r="E20" i="33"/>
  <c r="E15" i="33"/>
  <c r="D27" i="33"/>
  <c r="K27" i="33"/>
  <c r="E17" i="33"/>
  <c r="D36" i="33"/>
  <c r="E36" i="33"/>
  <c r="D37" i="33"/>
  <c r="E37" i="33"/>
  <c r="D28" i="33"/>
  <c r="E28" i="33"/>
  <c r="K40" i="33"/>
  <c r="D29" i="33"/>
  <c r="K29" i="33"/>
  <c r="D39" i="33"/>
  <c r="E39" i="33"/>
  <c r="D35" i="33"/>
  <c r="K35" i="33"/>
  <c r="E38" i="33"/>
  <c r="D30" i="33"/>
  <c r="E30" i="33"/>
  <c r="D26" i="33"/>
  <c r="E16" i="33"/>
  <c r="D31" i="33"/>
  <c r="K31" i="33"/>
  <c r="K22" i="33"/>
  <c r="K28" i="33"/>
  <c r="K36" i="33"/>
  <c r="D42" i="33"/>
  <c r="K42" i="33"/>
  <c r="E29" i="33"/>
  <c r="D33" i="33"/>
  <c r="K33" i="33"/>
  <c r="K39" i="33"/>
  <c r="K30" i="33"/>
  <c r="E31" i="33"/>
  <c r="E26" i="33"/>
  <c r="K26" i="33"/>
  <c r="E42" i="33"/>
  <c r="J11" i="37"/>
  <c r="F47" i="37"/>
  <c r="H47" i="37"/>
  <c r="E33" i="33"/>
  <c r="K37" i="33"/>
  <c r="K106" i="18"/>
  <c r="J23" i="37"/>
  <c r="E47" i="37"/>
  <c r="G47" i="37"/>
  <c r="K21" i="33"/>
  <c r="J35" i="37"/>
  <c r="E13" i="33"/>
  <c r="E18" i="33"/>
  <c r="K12" i="33"/>
  <c r="D47" i="37"/>
  <c r="J17" i="37"/>
  <c r="J41" i="37"/>
  <c r="E35" i="33"/>
  <c r="E27" i="33"/>
  <c r="E14" i="33"/>
  <c r="E24" i="33"/>
  <c r="E23" i="33"/>
  <c r="K19" i="33"/>
  <c r="K43" i="33"/>
  <c r="A7" i="33"/>
  <c r="N106" i="18"/>
  <c r="J106" i="18"/>
  <c r="J47" i="37"/>
  <c r="K3" i="37"/>
</calcChain>
</file>

<file path=xl/sharedStrings.xml><?xml version="1.0" encoding="utf-8"?>
<sst xmlns="http://schemas.openxmlformats.org/spreadsheetml/2006/main" count="591" uniqueCount="437">
  <si>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</si>
  <si>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</si>
  <si>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</si>
  <si>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</si>
  <si>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</si>
  <si>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</si>
  <si>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</si>
  <si>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</si>
  <si>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</si>
  <si>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r>
      <t xml:space="preserve">SUPPORT SERVICES
</t>
    </r>
    <r>
      <rPr>
        <sz val="10"/>
        <rFont val="Calibri"/>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</si>
  <si>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Assurances: General Education Provisions Act</t>
  </si>
  <si>
    <r>
      <t xml:space="preserve">ADMINISTRATIVE COSTS
</t>
    </r>
    <r>
      <rPr>
        <sz val="10"/>
        <rFont val="Calibri"/>
      </rPr>
      <t xml:space="preserve">The activities concerned with establishing and administering policy for operating the LEA or with handling the overall administrative responsibilities for a school and program.
</t>
    </r>
  </si>
  <si>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</si>
  <si>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</si>
  <si>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</si>
  <si>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</si>
  <si>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</si>
  <si>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</si>
  <si>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</si>
  <si>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</si>
  <si>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</si>
  <si>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</si>
  <si>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</si>
  <si>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</si>
  <si>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</si>
  <si>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</si>
  <si>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</si>
  <si>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</si>
  <si>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</si>
  <si>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</si>
  <si>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</si>
  <si>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</si>
  <si>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</si>
  <si>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</si>
  <si>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</si>
  <si>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</si>
  <si>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</si>
  <si>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</si>
  <si>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</si>
  <si>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</si>
  <si>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</si>
  <si>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General Supplies, Energy, Books, Library Books, Perodicals, Testing Materials</t>
  </si>
  <si>
    <t>Rental of Support Services Equipment</t>
  </si>
  <si>
    <t>The Office of the State Superintendent of Education (OSSE)</t>
  </si>
  <si>
    <t>Tab Title</t>
  </si>
  <si>
    <t>Applicant Information</t>
  </si>
  <si>
    <t xml:space="preserve">     I have been authorized to file this application on behalf of the agency named above.</t>
  </si>
  <si>
    <t>Applicant Information and Certification</t>
  </si>
  <si>
    <t>OTHER</t>
  </si>
  <si>
    <t>Definitions and Examples for Each Program Category and Budget Category</t>
  </si>
  <si>
    <r>
      <t xml:space="preserve">INSTRUCTION
</t>
    </r>
    <r>
      <rPr>
        <sz val="10"/>
        <rFont val="Calibri"/>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</si>
  <si>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Restructuring Year 1</t>
  </si>
  <si>
    <t>Restructuring Year 2</t>
  </si>
  <si>
    <t>Other</t>
  </si>
  <si>
    <t>Narrative of Proposed Plan for the Use of ARRA FFY 2009 ESEA Section 1003(a) School Improvement Funds</t>
  </si>
  <si>
    <t>Annual 1003(a) Funds</t>
  </si>
  <si>
    <t>ARRA 1003(a) Funds</t>
  </si>
  <si>
    <r>
      <t xml:space="preserve">OPERATIONS AND MAINTENANCE
</t>
    </r>
    <r>
      <rPr>
        <sz val="10"/>
        <rFont val="Calibri"/>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</si>
  <si>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Calibri"/>
      </rPr>
      <t>Those activities concerned with conveying students to and from school as part of the School Choice requirements for schools in School Improvement.</t>
    </r>
  </si>
  <si>
    <t xml:space="preserve">Fixed Property Costs </t>
  </si>
  <si>
    <t xml:space="preserve">Other                          </t>
  </si>
  <si>
    <t>The Local Education Agency (LEA) hereby assures the State Education Agency (SEA) that:</t>
  </si>
  <si>
    <t>Legal Name of Local Educational Agency</t>
  </si>
  <si>
    <t>Mailing Address of Local Educational Agency</t>
  </si>
  <si>
    <t>Main Telephone Number of Local Educational Agency</t>
  </si>
  <si>
    <t>DUNS Number of Local Educational Agency</t>
  </si>
  <si>
    <t xml:space="preserve">(A) the project is not inconsistent with overall State plans for the construction of school facilities, where this applies to the LEA, and </t>
  </si>
  <si>
    <t>Has the Local Educational Agency Completed CCR Registration?</t>
  </si>
  <si>
    <t>General Supplies, Books, Periodicals</t>
  </si>
  <si>
    <t>LEA Name</t>
  </si>
  <si>
    <t>LEA Certification</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</si>
  <si>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</si>
  <si>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</si>
  <si>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     I certify that all of the information contained in this application is true and accurate to the best of my knowledge.</t>
  </si>
  <si>
    <t xml:space="preserve">     Additionally, I certify that the LEA agrees to all assurances included in the application.</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</si>
  <si>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</si>
  <si>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</si>
  <si>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</si>
  <si>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</si>
  <si>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</si>
  <si>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</si>
  <si>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</si>
  <si>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</si>
  <si>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</si>
  <si>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</si>
  <si>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</si>
  <si>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</si>
  <si>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</si>
  <si>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</si>
  <si>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</si>
  <si>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</si>
  <si>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</si>
  <si>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</si>
  <si>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</si>
  <si>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</si>
  <si>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</si>
  <si>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</si>
  <si>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</si>
  <si>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</si>
  <si>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</si>
  <si>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</si>
  <si>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</si>
  <si>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Administration</t>
  </si>
  <si>
    <t>Operations</t>
  </si>
  <si>
    <t>Planning Allocation Amounts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</si>
  <si>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</si>
  <si>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</si>
  <si>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</si>
  <si>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</si>
  <si>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</si>
  <si>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</si>
  <si>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</si>
  <si>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</si>
  <si>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</si>
  <si>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</si>
  <si>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</si>
  <si>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</si>
  <si>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</si>
  <si>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</si>
  <si>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</si>
  <si>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</si>
  <si>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</si>
  <si>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</si>
  <si>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</si>
  <si>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</si>
  <si>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</si>
  <si>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</si>
  <si>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</si>
  <si>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</si>
  <si>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</si>
  <si>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</si>
  <si>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</si>
  <si>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</si>
  <si>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</si>
  <si>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</si>
  <si>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</si>
  <si>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</si>
  <si>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</si>
  <si>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</si>
  <si>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</si>
  <si>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</si>
  <si>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</si>
  <si>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</si>
  <si>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</si>
  <si>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</si>
  <si>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</si>
  <si>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</si>
  <si>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</si>
  <si>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</si>
  <si>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</si>
  <si>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</si>
  <si>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</si>
  <si>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</si>
  <si>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</si>
  <si>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</si>
  <si>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</si>
  <si>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</si>
  <si>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</si>
  <si>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</si>
  <si>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</si>
  <si>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</si>
  <si>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</si>
  <si>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</si>
  <si>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</si>
  <si>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Name and Title of Board Member/Chancellor or Designee Certifying Application</t>
  </si>
  <si>
    <t>Signature of Board Member/Chancellor or Designee Certifying Application and Date of Certification</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</si>
  <si>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</si>
  <si>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</si>
  <si>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</si>
  <si>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</si>
  <si>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</si>
  <si>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</si>
  <si>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Amount of Annual FFY 2010 Section 1003(a) Allocation</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</si>
  <si>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</si>
  <si>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</si>
  <si>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</si>
  <si>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</si>
  <si>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</si>
  <si>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</si>
  <si>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</si>
  <si>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</si>
  <si>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</si>
  <si>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</si>
  <si>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</si>
  <si>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</si>
  <si>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</si>
  <si>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</si>
  <si>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</si>
  <si>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</si>
  <si>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</si>
  <si>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</si>
  <si>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</si>
  <si>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</si>
  <si>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</si>
  <si>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</si>
  <si>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</si>
  <si>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</si>
  <si>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</si>
  <si>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</si>
  <si>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</si>
  <si>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</si>
  <si>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</si>
  <si>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</si>
  <si>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</si>
  <si>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</si>
  <si>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</si>
  <si>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</si>
  <si>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</si>
  <si>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</si>
  <si>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</si>
  <si>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</si>
  <si>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</si>
  <si>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</si>
  <si>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</si>
  <si>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</si>
  <si>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</si>
  <si>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</si>
  <si>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</si>
  <si>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</si>
  <si>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</si>
  <si>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</si>
  <si>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</si>
  <si>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</si>
  <si>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</si>
  <si>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</si>
  <si>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</si>
  <si>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</si>
  <si>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</si>
  <si>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</si>
  <si>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</si>
  <si>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</si>
  <si>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</si>
  <si>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</si>
  <si>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</si>
  <si>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</si>
  <si>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</si>
  <si>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</si>
  <si>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</si>
  <si>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</si>
  <si>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</si>
  <si>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</si>
  <si>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Monthly (12 workbooks per year)</t>
  </si>
  <si>
    <t>Bi-Monthly (6 workbooks per year)</t>
  </si>
  <si>
    <t>Quarterly (4 workbooks per year)</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</si>
  <si>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</si>
  <si>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</si>
  <si>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</si>
  <si>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</si>
  <si>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</si>
  <si>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</si>
  <si>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</si>
  <si>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</si>
  <si>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</si>
  <si>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</si>
  <si>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</si>
  <si>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</si>
  <si>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</si>
  <si>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</si>
  <si>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Reimbursement Schedule</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</si>
  <si>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</si>
  <si>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</si>
  <si>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</si>
  <si>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</si>
  <si>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</si>
  <si>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</si>
  <si>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</si>
  <si>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</si>
  <si>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</si>
  <si>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Amount of Annual FFY 2009 Section 1003(a) (ARRA Tydings) Allocation</t>
  </si>
  <si>
    <t>Amount of ARRA FFY 2009 Section 1003(a) (ARRA Tydings) Allocation</t>
  </si>
  <si>
    <t>Please indicate, by checking the applicable box below, the schedule that the LEA will follow for Federal Fiscal Year 2009 (July 1, 2009 - September 30, 2012, including the "Tydings" period and the second year of carryover) for submitting reimbursement requests for 1003(a) school improvement grant funds in order to maintain regular drawdowns of federal funds. From among these options, the LEA has the flexibility to choose a schedule that best meets its needs. NOTE: All FFY 2009 funds must be obligated by September 30, 2012 and reported to OSSE by no later than November 15, 2012.</t>
  </si>
  <si>
    <t xml:space="preserve">Assurances </t>
  </si>
  <si>
    <t xml:space="preserve">The LEA will submit a brief final report describing the implementation of the proposal. </t>
  </si>
  <si>
    <t>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</si>
  <si>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</si>
  <si>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The LEA will use such fiscal control and fund accounting procedures as will ensure proper disbursement of, and accounting for, federal funds allocated to the applicant, as set forth in all applicable federal and state laws and regulations.</t>
  </si>
  <si>
    <t xml:space="preserve">tadf lafdlk </t>
  </si>
  <si>
    <t xml:space="preserve">The Local Educational Agency (LEA) hereby assures the State Education Agency (SEA) that: </t>
  </si>
  <si>
    <t xml:space="preserve">It will administer the funds covered by this application in accordance with all applicable statues, regulations, program plans, and applications. </t>
  </si>
  <si>
    <r>
      <t>Local Educational Agency Application for
Provided by the American Recovery and Reinvestment Act (ARRA) of 2009</t>
    </r>
    <r>
      <rPr>
        <sz val="14"/>
        <rFont val="Calibri"/>
        <family val="2"/>
      </rPr>
      <t xml:space="preserve">
The Office of the State Superintendent of Education (OSSE)
</t>
    </r>
    <r>
      <rPr>
        <b/>
        <sz val="14"/>
        <rFont val="Calibri"/>
        <family val="2"/>
      </rPr>
      <t>PHASE II: Program Plans</t>
    </r>
    <r>
      <rPr>
        <sz val="14"/>
        <rFont val="Calibri"/>
        <family val="2"/>
      </rPr>
      <t xml:space="preserve">
</t>
    </r>
    <r>
      <rPr>
        <sz val="14"/>
        <color indexed="12"/>
        <rFont val="Calibri"/>
        <family val="2"/>
      </rPr>
      <t>Submit BOTH the completed Microsoft Word document AND a signed, scanned PDF copy to Con.App@dc.gov by September 30, 2009</t>
    </r>
  </si>
  <si>
    <t xml:space="preserve">The LEA  will expend all funds by September 30, 2014. The LEA assures at least quarterly submissions of reimbursement workbooks.                                                                                                                                                                                                                                      
</t>
  </si>
  <si>
    <t xml:space="preserve">The LEA must receive prior written approval from the Office of the State Superintendent of Education (OSSE) before implementing any                                           project changes with respect to the purposes for which the proposed funds are awarded. It will administer the funds covered by this application in accordance with all applicable statutes, regulations, program plans, and applications.
</t>
  </si>
  <si>
    <t>Comprehensive Needs Assessment</t>
  </si>
  <si>
    <t>Assurances: CTE Certification Fund</t>
  </si>
  <si>
    <t xml:space="preserve">All CTE Certification funds will be used only to carry out activities at Priority and Focus schools identified by the OSSE. </t>
  </si>
  <si>
    <t>Summary of Planned Expenditures for CTE Certification Fund</t>
  </si>
  <si>
    <t>Detailed Plan of Expenditure</t>
  </si>
  <si>
    <t>A+ Certification (801 and 802)</t>
  </si>
  <si>
    <t>Basic Carpentry Certification</t>
  </si>
  <si>
    <t xml:space="preserve">Basic Electrical Certification </t>
  </si>
  <si>
    <t>Basic Plumbing Certification</t>
  </si>
  <si>
    <t>CDA</t>
  </si>
  <si>
    <t>Nursing Assistant Certification (CNA)</t>
  </si>
  <si>
    <t>NRF Customer Service Certification</t>
  </si>
  <si>
    <t>Certified Hemodialysis Technologist/Technician (CHT)</t>
  </si>
  <si>
    <t>industry standard</t>
  </si>
  <si>
    <t xml:space="preserve">EKG Technician Certification </t>
  </si>
  <si>
    <t>CEHRS</t>
  </si>
  <si>
    <t xml:space="preserve">Food Service Basic Certification </t>
  </si>
  <si>
    <t>ServeSafe</t>
  </si>
  <si>
    <t>Home Health Aide Certification</t>
  </si>
  <si>
    <t>HEAT</t>
  </si>
  <si>
    <t>Clinical Medical Assistant Certification (CCMA)</t>
  </si>
  <si>
    <t xml:space="preserve">Medical Administrative Assistant Certification (CMAA) </t>
  </si>
  <si>
    <t>MS Word</t>
  </si>
  <si>
    <t>MS Excel</t>
  </si>
  <si>
    <t xml:space="preserve">Network+ Certification </t>
  </si>
  <si>
    <t xml:space="preserve">Patient Care Technician Certficiation (PCT) </t>
  </si>
  <si>
    <t>Phlebotomy</t>
  </si>
  <si>
    <t>Certified Associate Project Manager (CAPM)</t>
  </si>
  <si>
    <t xml:space="preserve">Property Management Certification </t>
  </si>
  <si>
    <t>Security+</t>
  </si>
  <si>
    <t>CTE Certification Fund</t>
  </si>
  <si>
    <t>Certification Exam (Select from drop down menu)</t>
  </si>
  <si>
    <t>Total Cost</t>
  </si>
  <si>
    <t>Expenditures- School Readiness for CTE Fund</t>
  </si>
  <si>
    <t>Name and Title of CTE Certification Grant Contact</t>
  </si>
  <si>
    <t>Email Address of CTE Certification Grant Contact</t>
  </si>
  <si>
    <t>Telephone Number of CTE Certification Grant Contact</t>
  </si>
  <si>
    <t>Estimated number of students that will benefit from the CTE Certification Fund:</t>
  </si>
  <si>
    <t>Name of School</t>
  </si>
  <si>
    <t>Exam Cost</t>
  </si>
  <si>
    <t>Narrative-Planned Expenditures</t>
  </si>
  <si>
    <t>The Narrative requested in the space below supports the following "Detailed Plan of Expenditure".</t>
  </si>
  <si>
    <t>Providing certification exams must be aligned with the District's Priority Programs of Study</t>
  </si>
  <si>
    <t xml:space="preserve">Below, describe how the selected students were prepared for the certification exams.  State what method(s) will be utilized to ensure that students take the exams.  Describe the process that will be implemented to track student outcomes.
</t>
  </si>
  <si>
    <t>Priority Career Sectors</t>
  </si>
  <si>
    <t>Priority Career Sectors (Select from drop down menu)</t>
  </si>
  <si>
    <t>Science, Engineering, Math, &amp; Technology</t>
  </si>
  <si>
    <t>Law, Public Safety, Corrections, &amp; Human Services</t>
  </si>
  <si>
    <t>Education &amp; Training</t>
  </si>
  <si>
    <t>Information Technology</t>
  </si>
  <si>
    <t>Marketing</t>
  </si>
  <si>
    <t>Health Science</t>
  </si>
  <si>
    <t>Business Management &amp; Administration</t>
  </si>
  <si>
    <t>Transportation, Distribution, &amp; Logistics</t>
  </si>
  <si>
    <t>Arts, AV Technology &amp; Communications</t>
  </si>
  <si>
    <t>Architecture &amp; Construction</t>
  </si>
  <si>
    <t>Finance</t>
  </si>
  <si>
    <t>Hospitality &amp; Tourism</t>
  </si>
  <si>
    <t>Certification Exam</t>
  </si>
  <si>
    <t>NOCTI Architectural Drafting</t>
  </si>
  <si>
    <t>NCCER Certification</t>
  </si>
  <si>
    <t>Final Cut Pro X</t>
  </si>
  <si>
    <t>MOS Certification</t>
  </si>
  <si>
    <t>Child Development Associate (CDA)</t>
  </si>
  <si>
    <t>National Registry EMT</t>
  </si>
  <si>
    <t>Exam for the DC Nursing Assistant Registry</t>
  </si>
  <si>
    <t>ServSafe</t>
  </si>
  <si>
    <t>ProStart</t>
  </si>
  <si>
    <t>Customer Service</t>
  </si>
  <si>
    <t>Guest Service Professional</t>
  </si>
  <si>
    <t>Front Desk Receptionist</t>
  </si>
  <si>
    <t>Adobe ACA Printshop</t>
  </si>
  <si>
    <t>Adobe ADA Dreamweaver</t>
  </si>
  <si>
    <t>Maya</t>
  </si>
  <si>
    <t>Adobe ADA Flash</t>
  </si>
  <si>
    <t>Adobe ADA Premier</t>
  </si>
  <si>
    <t>CompTIA A+</t>
  </si>
  <si>
    <t>Cisco CCENT</t>
  </si>
  <si>
    <t>CompTIA Security+</t>
  </si>
  <si>
    <t>Autodesk Certified User</t>
  </si>
  <si>
    <t>ISCET (International Society of Certified Elecronics Technicians)</t>
  </si>
  <si>
    <t>Electronics Technicians Association: PV Installer</t>
  </si>
  <si>
    <t>Electronics Technicians Association: SW Installer</t>
  </si>
  <si>
    <t>RESNET Certification: Energy Auditing</t>
  </si>
  <si>
    <t>Electronics Technicians Association: Smart Grid</t>
  </si>
  <si>
    <t>ASE Auto Maintenance and Light Repair Certification (G1)</t>
  </si>
  <si>
    <t>ICAR Certification</t>
  </si>
  <si>
    <t>A+ Engineering</t>
  </si>
  <si>
    <t>HTML</t>
  </si>
  <si>
    <t>Certified Nursing Assistant</t>
  </si>
  <si>
    <t>CPR/ First Aide Adult and Child</t>
  </si>
  <si>
    <t>Microsoft Office</t>
  </si>
  <si>
    <t>Basic Electrical Certification</t>
  </si>
  <si>
    <t>EKG Technician Certification</t>
  </si>
  <si>
    <t>HEAT-HVAC</t>
  </si>
  <si>
    <t>Medical Administrative Assistant Certification (CMAA)</t>
  </si>
  <si>
    <t>Network+ Certification</t>
  </si>
  <si>
    <t>Patient Care Technician Certification (PCT)</t>
  </si>
  <si>
    <t>Property Management Certification</t>
  </si>
  <si>
    <t>Projected Number
 of Students</t>
  </si>
  <si>
    <t xml:space="preserve">Provide a link between the narrative of the local education agency's use of funds and the budget for the use of funds by giving information below.  Please note that the award to each school is $2,000; however, any excess funds will be equitably redistributed to LEAs that projected a greater need. </t>
  </si>
  <si>
    <r>
      <t xml:space="preserve">Submit BOTH the completed Excel workbook AND a signed, scanned copy of </t>
    </r>
    <r>
      <rPr>
        <b/>
        <u/>
        <sz val="12"/>
        <color indexed="10"/>
        <rFont val="Calibri"/>
        <family val="2"/>
      </rPr>
      <t>ONLY the "Applicant Information and Certification" page</t>
    </r>
    <r>
      <rPr>
        <b/>
        <sz val="12"/>
        <color indexed="10"/>
        <rFont val="Calibri"/>
        <family val="2"/>
      </rPr>
      <t xml:space="preserve"> to osse.cteif@dc.gov by 5:00pm on April 24, 2014.                                                                                                          </t>
    </r>
    <r>
      <rPr>
        <b/>
        <i/>
        <sz val="12"/>
        <rFont val="Calibri"/>
        <family val="2"/>
      </rPr>
      <t>Early submissions are encouraged.  Late submissions will not be considered.</t>
    </r>
  </si>
  <si>
    <t>Briefly describe the needs of your LEA to fund certification exams for District residents within the twelve Priority Career Sectors.  In so doing, (1) Identify the Priority Programs of Study currently offered to support the succesful student outcomes; and,  (2) State the projected number of students that the LEA anticipates will take each exam.</t>
  </si>
  <si>
    <t>School Code</t>
  </si>
  <si>
    <t>National Nurse Aide Assessment Program (NNAAP)</t>
  </si>
  <si>
    <t>Anacostia HS</t>
  </si>
  <si>
    <t>Benjamin Banneker HS</t>
  </si>
  <si>
    <t>Ballou HS</t>
  </si>
  <si>
    <t>Booker T Washington PCS</t>
  </si>
  <si>
    <t>Briya PCS</t>
  </si>
  <si>
    <t>Capital City High PCS</t>
  </si>
  <si>
    <t>Cardozo EC</t>
  </si>
  <si>
    <t>CHOICE Academy at Emery</t>
  </si>
  <si>
    <t>Coolidge HS</t>
  </si>
  <si>
    <t>Dunbar HS</t>
  </si>
  <si>
    <t>Eastern HS</t>
  </si>
  <si>
    <t>Duke Ellington School of the Arts</t>
  </si>
  <si>
    <t>KIPP DC College Prep PCS</t>
  </si>
  <si>
    <t>Luke Moore Alternative HS</t>
  </si>
  <si>
    <t>Mamie D Lee School</t>
  </si>
  <si>
    <t>McKinley Technology HS</t>
  </si>
  <si>
    <t>National Collegiate Prep PCS</t>
  </si>
  <si>
    <t>Options PCS</t>
  </si>
  <si>
    <t>Phelps Architecture Construction and Engineering HS</t>
  </si>
  <si>
    <t>Pre-Engineering SWSC at Dunbar</t>
  </si>
  <si>
    <t>Richard Wright PCS for Journalism and Media Arts</t>
  </si>
  <si>
    <t>Roosevelt at MacFarland HS</t>
  </si>
  <si>
    <t>School Withougt Walls HS</t>
  </si>
  <si>
    <t>SEED PCS of Washington DC</t>
  </si>
  <si>
    <t>Sharpe Health School</t>
  </si>
  <si>
    <t>Spingarn HS</t>
  </si>
  <si>
    <t xml:space="preserve">The Next Step PCS </t>
  </si>
  <si>
    <t>Thurgood Marshall Academy PCS</t>
  </si>
  <si>
    <t>Washington Latin PCS - Upper School</t>
  </si>
  <si>
    <t>Washington Metropolitan HS</t>
  </si>
  <si>
    <t>Wilson HS</t>
  </si>
  <si>
    <t>Youth Services Center</t>
  </si>
  <si>
    <t>Cesar Chavez PCS for Public Policy-Capitol Hill</t>
  </si>
  <si>
    <t>Cesar Chavez PCS for Public Policy-Parkside</t>
  </si>
  <si>
    <t>Columbia Heights Education Campus (CHEC)</t>
  </si>
  <si>
    <t>E.L. Haynes PCS - Kansas Avenue HS</t>
  </si>
  <si>
    <t xml:space="preserve">Friendship PCS - Collegiate Academy </t>
  </si>
  <si>
    <t xml:space="preserve">Friendship PCS - Technology Preparatory Academy </t>
  </si>
  <si>
    <t>Hospitality High PCS</t>
  </si>
  <si>
    <t>Integrated Design &amp; Electronic Academy (IDEA) PCS</t>
  </si>
  <si>
    <t>Maya Angelou PCS - Evans HS</t>
  </si>
  <si>
    <t>Perry Street Prep PCS (Upper School)</t>
  </si>
  <si>
    <t>Washington Mathematics Science Technology PCS</t>
  </si>
  <si>
    <t>Carlos Rosario International PCS</t>
  </si>
  <si>
    <t>LAYC Career Academy PCS</t>
  </si>
  <si>
    <t>YouthBuild PCS</t>
  </si>
  <si>
    <t>St. Coletta Special Education PCS</t>
  </si>
  <si>
    <t>Maya Angelou PCS - Young Adult Learning Center</t>
  </si>
  <si>
    <t>University of the District of Columbia - Community College (UDC - CC)</t>
  </si>
  <si>
    <t>Name of School (Select from drop down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</si>
</sst>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9" x14ac:knownFonts="1">
    <font>
      <sz val="10"/>
      <name val="Calibri"/>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b/>
      <sz val="11"/>
      <color indexed="9"/>
      <name val="Calibri"/>
      <family val="2"/>
    </font>
    <font>
      <b/>
      <sz val="14"/>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b/>
      <sz val="10"/>
      <color indexed="10"/>
      <name val="Calibri"/>
      <family val="2"/>
    </font>
    <font>
      <sz val="8"/>
      <name val="Calibri"/>
      <family val="2"/>
    </font>
    <font>
      <b/>
      <sz val="12"/>
      <color indexed="10"/>
      <name val="Calibri"/>
      <family val="2"/>
    </font>
    <font>
      <sz val="12"/>
      <name val="Calibri"/>
      <family val="2"/>
    </font>
    <font>
      <b/>
      <sz val="20"/>
      <color indexed="10"/>
      <name val="Calibri"/>
      <family val="2"/>
    </font>
    <font>
      <sz val="24"/>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b/>
      <i/>
      <sz val="12"/>
      <name val="Calibri"/>
      <family val="2"/>
    </font>
    <font>
      <b/>
      <u/>
      <sz val="12"/>
      <color indexed="10"/>
      <name val="Calibri"/>
      <family val="2"/>
    </font>
    <font>
      <sz val="11"/>
      <color indexed="8"/>
      <name val="Calibri"/>
      <family val="2"/>
    </font>
    <font>
      <sz val="20"/>
      <name val="Calibri"/>
      <family val="2"/>
    </font>
    <font>
      <b/>
      <sz val="16"/>
      <color indexed="8"/>
      <name val="Calibri"/>
      <family val="2"/>
    </font>
    <font>
      <b/>
      <sz val="16"/>
      <color theme="1"/>
      <name val="Calibri"/>
      <family val="2"/>
      <scheme val="minor"/>
    </font>
    <font>
      <b/>
      <sz val="14"/>
      <color indexed="8"/>
      <name val="Calibri"/>
      <family val="2"/>
    </font>
    <font>
      <sz val="10"/>
      <name val="Calibri"/>
      <family val="2"/>
      <scheme val="minor"/>
    </font>
    <font>
      <b/>
      <sz val="16"/>
      <color indexed="9"/>
      <name val="Calibri"/>
      <family val="2"/>
    </font>
    <font>
      <b/>
      <u/>
      <sz val="12"/>
      <name val="Calibri"/>
      <family val="2"/>
      <scheme val="minor"/>
    </font>
    <font>
      <sz val="8"/>
      <name val="Verdana"/>
      <family val="2"/>
    </font>
    <font>
      <sz val="14"/>
      <name val="Calibri"/>
      <family val="2"/>
    </font>
    <font>
      <sz val="14"/>
      <color indexed="12"/>
      <name val="Calibri"/>
      <family val="2"/>
    </font>
    <font>
      <sz val="8"/>
      <color theme="1"/>
      <name val="Calibri"/>
      <family val="2"/>
      <scheme val="minor"/>
    </font>
    <font>
      <b/>
      <sz val="14"/>
      <color theme="0"/>
      <name val="Calibri"/>
      <family val="2"/>
    </font>
    <font>
      <b/>
      <u/>
      <sz val="12"/>
      <color indexed="12"/>
      <name val="Calibri"/>
      <family val="2"/>
    </font>
  </fonts>
  <fills count="3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26"/>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FF3399"/>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s>
  <borders count="77">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ck">
        <color auto="1"/>
      </left>
      <right/>
      <top/>
      <bottom style="medium">
        <color auto="1"/>
      </bottom>
      <diagonal/>
    </border>
    <border>
      <left style="medium">
        <color auto="1"/>
      </left>
      <right/>
      <top style="thick">
        <color auto="1"/>
      </top>
      <bottom/>
      <diagonal/>
    </border>
    <border>
      <left style="medium">
        <color auto="1"/>
      </left>
      <right/>
      <top/>
      <bottom style="medium">
        <color auto="1"/>
      </bottom>
      <diagonal/>
    </border>
    <border>
      <left/>
      <right/>
      <top/>
      <bottom style="medium">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right/>
      <top style="medium">
        <color auto="1"/>
      </top>
      <bottom style="thin">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medium">
        <color auto="1"/>
      </left>
      <right/>
      <top/>
      <bottom style="thick">
        <color auto="1"/>
      </bottom>
      <diagonal/>
    </border>
    <border>
      <left/>
      <right style="medium">
        <color auto="1"/>
      </right>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right style="thick">
        <color auto="1"/>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23"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681">
    <xf numFmtId="0" fontId="0" fillId="0" borderId="0" xfId="0"/>
    <xf numFmtId="0" fontId="0" fillId="0" borderId="1" xfId="0" applyBorder="1" applyAlignment="1">
      <alignment horizontal="center"/>
    </xf>
    <xf numFmtId="0" fontId="5" fillId="0" borderId="0" xfId="0" applyFont="1"/>
    <xf numFmtId="0" fontId="5" fillId="0" borderId="0" xfId="0" applyFont="1" applyProtection="1"/>
    <xf numFmtId="0" fontId="5" fillId="2" borderId="0" xfId="0" applyFont="1" applyFill="1"/>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 applyFont="1"/>
    <xf numFmtId="0" fontId="1" fillId="0" borderId="0" xfId="5" applyFill="1" applyAlignment="1" applyProtection="1">
      <alignment wrapText="1"/>
    </xf>
    <xf numFmtId="0" fontId="1" fillId="0" borderId="0" xfId="5" applyBorder="1" applyAlignment="1" applyProtection="1">
      <alignment wrapText="1"/>
    </xf>
    <xf numFmtId="0" fontId="1" fillId="0" borderId="0" xfId="5" applyAlignment="1" applyProtection="1">
      <alignment wrapText="1"/>
    </xf>
    <xf numFmtId="0" fontId="2" fillId="0" borderId="0" xfId="5" applyFont="1" applyAlignment="1" applyProtection="1">
      <alignment horizontal="center" wrapText="1"/>
    </xf>
    <xf numFmtId="0" fontId="2" fillId="2" borderId="1" xfId="5" applyFont="1" applyFill="1" applyBorder="1" applyAlignment="1" applyProtection="1">
      <alignment horizontal="center" shrinkToFit="1"/>
    </xf>
    <xf numFmtId="0" fontId="1" fillId="0" borderId="0" xfId="0" applyFont="1" applyProtection="1"/>
    <xf numFmtId="0" fontId="17" fillId="2" borderId="0"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5" fillId="2" borderId="2" xfId="0" applyFont="1" applyFill="1" applyBorder="1" applyProtection="1"/>
    <xf numFmtId="0" fontId="5" fillId="2" borderId="0" xfId="0" applyFont="1" applyFill="1" applyBorder="1" applyProtection="1"/>
    <xf numFmtId="0" fontId="5" fillId="2" borderId="3" xfId="0" applyFont="1" applyFill="1" applyBorder="1" applyProtection="1"/>
    <xf numFmtId="0" fontId="5" fillId="2" borderId="4" xfId="0" applyFont="1" applyFill="1" applyBorder="1" applyProtection="1"/>
    <xf numFmtId="0" fontId="5" fillId="2" borderId="5" xfId="0" applyFont="1" applyFill="1" applyBorder="1" applyProtection="1"/>
    <xf numFmtId="0" fontId="5" fillId="2" borderId="6" xfId="0" applyFont="1" applyFill="1" applyBorder="1" applyProtection="1"/>
    <xf numFmtId="0" fontId="5" fillId="2" borderId="1" xfId="0" applyFont="1" applyFill="1" applyBorder="1" applyAlignment="1" applyProtection="1">
      <alignment vertical="top" wrapText="1" shrinkToFit="1"/>
      <protection locked="0"/>
    </xf>
    <xf numFmtId="0" fontId="5" fillId="2" borderId="7" xfId="0" applyFont="1" applyFill="1" applyBorder="1" applyAlignment="1" applyProtection="1">
      <alignment shrinkToFit="1"/>
    </xf>
    <xf numFmtId="0" fontId="5" fillId="2" borderId="8" xfId="0" applyFont="1" applyFill="1" applyBorder="1" applyAlignment="1" applyProtection="1">
      <alignment shrinkToFit="1"/>
    </xf>
    <xf numFmtId="0" fontId="5" fillId="2" borderId="9" xfId="0" applyFont="1" applyFill="1" applyBorder="1" applyAlignment="1" applyProtection="1">
      <alignment shrinkToFit="1"/>
    </xf>
    <xf numFmtId="0" fontId="5" fillId="2" borderId="10" xfId="0" applyFont="1" applyFill="1" applyBorder="1" applyAlignment="1" applyProtection="1">
      <alignment shrinkToFit="1"/>
    </xf>
    <xf numFmtId="0" fontId="5" fillId="0" borderId="0" xfId="0" applyFont="1" applyBorder="1" applyAlignment="1" applyProtection="1">
      <alignment shrinkToFit="1"/>
    </xf>
    <xf numFmtId="0" fontId="3" fillId="2" borderId="0" xfId="0" applyFont="1" applyFill="1" applyBorder="1" applyAlignment="1" applyProtection="1">
      <alignment wrapText="1" shrinkToFit="1"/>
    </xf>
    <xf numFmtId="0" fontId="13" fillId="2" borderId="0" xfId="0" applyFont="1" applyFill="1" applyBorder="1" applyAlignment="1" applyProtection="1">
      <alignment wrapText="1" shrinkToFit="1"/>
    </xf>
    <xf numFmtId="0" fontId="13" fillId="2" borderId="11" xfId="0" applyFont="1" applyFill="1" applyBorder="1" applyAlignment="1" applyProtection="1">
      <alignment wrapText="1" shrinkToFit="1"/>
    </xf>
    <xf numFmtId="0" fontId="6" fillId="2" borderId="10" xfId="0" applyFont="1" applyFill="1" applyBorder="1" applyAlignment="1" applyProtection="1">
      <alignment horizontal="center" shrinkToFit="1"/>
    </xf>
    <xf numFmtId="0" fontId="5" fillId="2" borderId="0" xfId="0" applyFont="1" applyFill="1" applyBorder="1" applyAlignment="1" applyProtection="1">
      <alignment shrinkToFit="1"/>
    </xf>
    <xf numFmtId="0" fontId="1" fillId="2" borderId="0" xfId="0" applyFont="1" applyFill="1" applyBorder="1" applyAlignment="1" applyProtection="1">
      <alignment wrapText="1" shrinkToFit="1"/>
    </xf>
    <xf numFmtId="0" fontId="5" fillId="2" borderId="0" xfId="0" applyFont="1" applyFill="1" applyBorder="1" applyAlignment="1" applyProtection="1">
      <alignment horizontal="center" shrinkToFit="1"/>
    </xf>
    <xf numFmtId="0" fontId="5" fillId="2" borderId="11" xfId="0" applyFont="1" applyFill="1" applyBorder="1" applyAlignment="1" applyProtection="1">
      <alignment shrinkToFit="1"/>
    </xf>
    <xf numFmtId="0" fontId="6" fillId="2" borderId="0" xfId="0" applyFont="1" applyFill="1" applyBorder="1" applyAlignment="1" applyProtection="1">
      <alignment horizontal="center" shrinkToFit="1"/>
    </xf>
    <xf numFmtId="0" fontId="1" fillId="2" borderId="11" xfId="0" applyFont="1" applyFill="1" applyBorder="1" applyAlignment="1" applyProtection="1">
      <alignment wrapText="1" shrinkToFit="1"/>
    </xf>
    <xf numFmtId="0" fontId="5" fillId="2" borderId="0" xfId="0" applyFont="1" applyFill="1" applyBorder="1" applyAlignment="1" applyProtection="1">
      <alignment horizontal="left" wrapText="1" shrinkToFit="1"/>
    </xf>
    <xf numFmtId="0" fontId="5" fillId="2" borderId="11" xfId="0" applyFont="1" applyFill="1" applyBorder="1" applyAlignment="1" applyProtection="1">
      <alignment horizontal="left" wrapText="1" shrinkToFit="1"/>
    </xf>
    <xf numFmtId="0" fontId="14" fillId="2" borderId="0" xfId="0" applyFont="1" applyFill="1" applyBorder="1" applyAlignment="1" applyProtection="1">
      <alignment horizontal="left" shrinkToFit="1"/>
    </xf>
    <xf numFmtId="0" fontId="15" fillId="2" borderId="0" xfId="0" applyNumberFormat="1" applyFont="1" applyFill="1" applyBorder="1" applyAlignment="1" applyProtection="1">
      <alignment wrapText="1" shrinkToFit="1"/>
    </xf>
    <xf numFmtId="0" fontId="15" fillId="2" borderId="11" xfId="0" applyNumberFormat="1" applyFont="1" applyFill="1" applyBorder="1" applyAlignment="1" applyProtection="1">
      <alignment wrapText="1" shrinkToFit="1"/>
    </xf>
    <xf numFmtId="0" fontId="15" fillId="2" borderId="0" xfId="0" applyFont="1" applyFill="1" applyBorder="1" applyAlignment="1" applyProtection="1">
      <alignment wrapText="1" shrinkToFit="1"/>
    </xf>
    <xf numFmtId="0" fontId="15" fillId="2" borderId="11" xfId="0" applyFont="1" applyFill="1" applyBorder="1" applyAlignment="1" applyProtection="1">
      <alignment wrapText="1" shrinkToFit="1"/>
    </xf>
    <xf numFmtId="0" fontId="6" fillId="2" borderId="1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1" xfId="0" applyFont="1" applyFill="1" applyBorder="1" applyProtection="1"/>
    <xf numFmtId="0" fontId="5" fillId="2" borderId="0" xfId="0" applyFont="1" applyFill="1" applyBorder="1" applyAlignment="1" applyProtection="1">
      <alignment horizontal="center" vertical="center"/>
    </xf>
    <xf numFmtId="0" fontId="5" fillId="2" borderId="10" xfId="0" applyFont="1" applyFill="1" applyBorder="1" applyProtection="1"/>
    <xf numFmtId="0" fontId="5" fillId="2" borderId="12" xfId="0" applyFont="1" applyFill="1" applyBorder="1" applyAlignment="1" applyProtection="1">
      <alignment shrinkToFit="1"/>
    </xf>
    <xf numFmtId="0" fontId="5" fillId="2" borderId="13" xfId="0" applyFont="1" applyFill="1" applyBorder="1" applyAlignment="1" applyProtection="1">
      <alignment shrinkToFit="1"/>
    </xf>
    <xf numFmtId="0" fontId="5" fillId="2" borderId="14" xfId="0" applyFont="1" applyFill="1" applyBorder="1" applyAlignment="1" applyProtection="1">
      <alignment shrinkToFit="1"/>
    </xf>
    <xf numFmtId="0" fontId="14" fillId="0" borderId="0" xfId="0" applyFont="1" applyAlignment="1" applyProtection="1">
      <alignment horizontal="left" indent="8"/>
    </xf>
    <xf numFmtId="0" fontId="14" fillId="0" borderId="0" xfId="0" applyFont="1" applyAlignment="1" applyProtection="1">
      <alignment horizontal="left" indent="2"/>
    </xf>
    <xf numFmtId="0" fontId="14" fillId="0" borderId="0" xfId="0" applyFont="1" applyAlignment="1" applyProtection="1">
      <alignment horizontal="left" indent="1"/>
    </xf>
    <xf numFmtId="0" fontId="6" fillId="2" borderId="0" xfId="0"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13" fillId="2" borderId="0" xfId="0" applyFont="1" applyFill="1" applyBorder="1" applyAlignment="1" applyProtection="1">
      <alignment shrinkToFit="1"/>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top" shrinkToFit="1"/>
    </xf>
    <xf numFmtId="0" fontId="5" fillId="2" borderId="0" xfId="0" applyFont="1" applyFill="1" applyProtection="1"/>
    <xf numFmtId="0" fontId="6"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3" fillId="13" borderId="2"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3" borderId="3" xfId="0" applyFont="1" applyFill="1" applyBorder="1" applyAlignment="1">
      <alignment horizontal="center" vertical="center" wrapText="1"/>
    </xf>
    <xf numFmtId="49" fontId="5" fillId="2" borderId="1" xfId="0" applyNumberFormat="1" applyFont="1" applyFill="1" applyBorder="1" applyAlignment="1" applyProtection="1">
      <alignment vertical="top" wrapText="1" shrinkToFit="1"/>
      <protection locked="0"/>
    </xf>
    <xf numFmtId="49" fontId="5" fillId="0" borderId="0" xfId="0" applyNumberFormat="1" applyFont="1"/>
    <xf numFmtId="0" fontId="1" fillId="5" borderId="15" xfId="0" applyFont="1" applyFill="1" applyBorder="1" applyAlignment="1" applyProtection="1">
      <alignment horizontal="center" vertical="center" shrinkToFit="1"/>
      <protection locked="0"/>
    </xf>
    <xf numFmtId="0" fontId="1" fillId="5" borderId="15" xfId="0" applyFont="1" applyFill="1" applyBorder="1" applyAlignment="1" applyProtection="1">
      <alignment horizontal="center" vertical="top" shrinkToFit="1"/>
      <protection locked="0"/>
    </xf>
    <xf numFmtId="0" fontId="1" fillId="5" borderId="15"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top" wrapText="1" shrinkToFit="1"/>
      <protection locked="0"/>
    </xf>
    <xf numFmtId="0" fontId="1" fillId="0" borderId="0" xfId="5" applyFont="1" applyProtection="1"/>
    <xf numFmtId="0" fontId="24" fillId="7" borderId="1" xfId="0" applyFont="1" applyFill="1" applyBorder="1" applyAlignment="1">
      <alignment vertical="center"/>
    </xf>
    <xf numFmtId="0" fontId="24" fillId="1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0" fillId="0" borderId="0" xfId="0" applyAlignment="1">
      <alignment vertical="center"/>
    </xf>
    <xf numFmtId="0" fontId="23" fillId="0" borderId="1" xfId="0" applyFont="1" applyBorder="1"/>
    <xf numFmtId="44" fontId="0" fillId="0" borderId="1" xfId="0" applyNumberFormat="1" applyBorder="1"/>
    <xf numFmtId="0" fontId="0" fillId="0" borderId="1" xfId="0" applyBorder="1"/>
    <xf numFmtId="0" fontId="23" fillId="0" borderId="16" xfId="0" applyFont="1" applyFill="1" applyBorder="1"/>
    <xf numFmtId="0" fontId="24" fillId="7" borderId="1" xfId="0" applyFont="1" applyFill="1" applyBorder="1"/>
    <xf numFmtId="44" fontId="24" fillId="17" borderId="1" xfId="0" applyNumberFormat="1" applyFont="1" applyFill="1" applyBorder="1"/>
    <xf numFmtId="44" fontId="24" fillId="7" borderId="1" xfId="0" applyNumberFormat="1" applyFont="1" applyFill="1" applyBorder="1"/>
    <xf numFmtId="0" fontId="37" fillId="2" borderId="0" xfId="0" applyFont="1" applyFill="1" applyBorder="1" applyAlignment="1" applyProtection="1">
      <alignment horizontal="center"/>
    </xf>
    <xf numFmtId="0" fontId="38" fillId="2" borderId="0" xfId="0" applyFont="1" applyFill="1" applyBorder="1" applyAlignment="1" applyProtection="1">
      <alignment horizontal="left"/>
    </xf>
    <xf numFmtId="0" fontId="38" fillId="2" borderId="0" xfId="0" applyFont="1" applyFill="1" applyBorder="1" applyProtection="1"/>
    <xf numFmtId="0" fontId="39" fillId="2" borderId="0" xfId="0" applyFont="1" applyFill="1" applyBorder="1" applyAlignment="1" applyProtection="1">
      <alignment horizontal="right"/>
      <protection locked="0"/>
    </xf>
    <xf numFmtId="0" fontId="5" fillId="17" borderId="0" xfId="0" applyFont="1" applyFill="1"/>
    <xf numFmtId="0" fontId="5" fillId="0" borderId="0" xfId="0" applyFont="1" applyFill="1"/>
    <xf numFmtId="0" fontId="9" fillId="4" borderId="17" xfId="5" applyFont="1" applyFill="1" applyBorder="1" applyAlignment="1">
      <alignment horizontal="center" vertical="center"/>
    </xf>
    <xf numFmtId="0" fontId="9" fillId="4" borderId="18" xfId="5" applyFont="1" applyFill="1" applyBorder="1" applyAlignment="1">
      <alignment horizontal="center" vertical="center"/>
    </xf>
    <xf numFmtId="0" fontId="9" fillId="4" borderId="19" xfId="5" applyFont="1" applyFill="1" applyBorder="1" applyAlignment="1">
      <alignment horizontal="center" vertical="center"/>
    </xf>
    <xf numFmtId="0" fontId="9" fillId="4" borderId="22" xfId="5" applyFont="1" applyFill="1" applyBorder="1" applyAlignment="1">
      <alignment vertical="center"/>
    </xf>
    <xf numFmtId="0" fontId="9" fillId="4" borderId="13" xfId="5" applyFont="1" applyFill="1" applyBorder="1" applyAlignment="1">
      <alignment vertical="center"/>
    </xf>
    <xf numFmtId="0" fontId="9" fillId="4" borderId="23" xfId="5" applyFont="1" applyFill="1" applyBorder="1" applyAlignment="1">
      <alignment vertical="center"/>
    </xf>
    <xf numFmtId="14" fontId="0" fillId="0" borderId="1" xfId="0" applyNumberFormat="1" applyBorder="1"/>
    <xf numFmtId="0" fontId="5" fillId="0" borderId="25" xfId="0" applyFont="1" applyBorder="1" applyProtection="1"/>
    <xf numFmtId="0" fontId="5" fillId="0" borderId="0" xfId="0" applyFont="1" applyBorder="1" applyProtection="1"/>
    <xf numFmtId="0" fontId="1" fillId="2" borderId="0" xfId="0" applyFont="1" applyFill="1" applyBorder="1" applyAlignment="1" applyProtection="1">
      <alignment wrapText="1" shrinkToFit="1"/>
    </xf>
    <xf numFmtId="0" fontId="3"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28" fillId="4" borderId="13" xfId="5" applyFont="1" applyFill="1" applyBorder="1" applyAlignment="1">
      <alignment vertical="center"/>
    </xf>
    <xf numFmtId="0" fontId="4" fillId="13" borderId="20" xfId="5" applyFont="1" applyFill="1" applyBorder="1" applyAlignment="1">
      <alignment vertical="center"/>
    </xf>
    <xf numFmtId="0" fontId="4" fillId="13" borderId="8" xfId="5" applyFont="1" applyFill="1" applyBorder="1" applyAlignment="1">
      <alignment vertical="center"/>
    </xf>
    <xf numFmtId="0" fontId="4" fillId="13" borderId="21" xfId="5" applyFont="1" applyFill="1" applyBorder="1" applyAlignment="1">
      <alignment vertical="center"/>
    </xf>
    <xf numFmtId="0" fontId="41" fillId="4" borderId="18" xfId="5" applyFont="1" applyFill="1" applyBorder="1" applyAlignment="1">
      <alignment horizontal="center"/>
    </xf>
    <xf numFmtId="0" fontId="2" fillId="0" borderId="0" xfId="5" applyFont="1"/>
    <xf numFmtId="0" fontId="1" fillId="2" borderId="10" xfId="0" applyFont="1" applyFill="1" applyBorder="1" applyAlignment="1" applyProtection="1">
      <alignment shrinkToFit="1"/>
    </xf>
    <xf numFmtId="0" fontId="1" fillId="2" borderId="0" xfId="0" applyFont="1" applyFill="1" applyBorder="1" applyAlignment="1" applyProtection="1">
      <alignment horizontal="center" shrinkToFit="1"/>
    </xf>
    <xf numFmtId="0" fontId="1" fillId="2" borderId="0" xfId="0" applyFont="1" applyFill="1" applyBorder="1" applyProtection="1"/>
    <xf numFmtId="0" fontId="1" fillId="2" borderId="0" xfId="0" applyFont="1" applyFill="1" applyBorder="1" applyAlignment="1" applyProtection="1">
      <alignment horizontal="center"/>
    </xf>
    <xf numFmtId="0" fontId="1" fillId="2" borderId="0" xfId="0" applyFont="1" applyFill="1" applyBorder="1" applyAlignment="1" applyProtection="1">
      <alignment horizontal="center" vertical="center"/>
    </xf>
    <xf numFmtId="0" fontId="1" fillId="2" borderId="12" xfId="0" applyFont="1" applyFill="1" applyBorder="1" applyAlignment="1" applyProtection="1">
      <alignment shrinkToFit="1"/>
    </xf>
    <xf numFmtId="0" fontId="1" fillId="2" borderId="13" xfId="0" applyFont="1" applyFill="1" applyBorder="1" applyAlignment="1" applyProtection="1">
      <alignment shrinkToFit="1"/>
    </xf>
    <xf numFmtId="0" fontId="1" fillId="2" borderId="14" xfId="0" applyFont="1" applyFill="1" applyBorder="1" applyAlignment="1" applyProtection="1">
      <alignment shrinkToFit="1"/>
    </xf>
    <xf numFmtId="0" fontId="1" fillId="0" borderId="0" xfId="0" applyFont="1" applyBorder="1" applyAlignment="1" applyProtection="1">
      <alignment shrinkToFit="1"/>
    </xf>
    <xf numFmtId="0" fontId="1" fillId="2" borderId="9" xfId="0" applyFont="1" applyFill="1" applyBorder="1" applyAlignment="1" applyProtection="1">
      <alignment shrinkToFit="1"/>
    </xf>
    <xf numFmtId="0" fontId="1" fillId="2" borderId="8" xfId="0" applyFont="1" applyFill="1" applyBorder="1" applyAlignment="1" applyProtection="1">
      <alignment shrinkToFit="1"/>
    </xf>
    <xf numFmtId="0" fontId="1" fillId="2" borderId="7" xfId="0" applyFont="1" applyFill="1" applyBorder="1" applyAlignment="1" applyProtection="1">
      <alignment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1" fillId="2" borderId="0" xfId="0" applyFont="1" applyFill="1" applyBorder="1" applyAlignment="1" applyProtection="1">
      <alignment shrinkToFit="1"/>
    </xf>
    <xf numFmtId="0" fontId="1" fillId="0" borderId="0" xfId="5" applyFont="1" applyFill="1" applyProtection="1"/>
    <xf numFmtId="0" fontId="1" fillId="4" borderId="38" xfId="5" applyFont="1" applyFill="1" applyBorder="1" applyAlignment="1" applyProtection="1"/>
    <xf numFmtId="0" fontId="1" fillId="4" borderId="37" xfId="5" applyFont="1" applyFill="1" applyBorder="1" applyAlignment="1" applyProtection="1"/>
    <xf numFmtId="0" fontId="1" fillId="4" borderId="33" xfId="5" applyFont="1" applyFill="1" applyBorder="1" applyAlignment="1" applyProtection="1"/>
    <xf numFmtId="0" fontId="1" fillId="4" borderId="36" xfId="5" applyFont="1" applyFill="1" applyBorder="1" applyAlignment="1" applyProtection="1"/>
    <xf numFmtId="0" fontId="1" fillId="4" borderId="1" xfId="5" applyFont="1" applyFill="1" applyBorder="1" applyProtection="1"/>
    <xf numFmtId="0" fontId="1" fillId="4" borderId="32" xfId="5" applyFont="1" applyFill="1" applyBorder="1" applyProtection="1"/>
    <xf numFmtId="0" fontId="5" fillId="18" borderId="2" xfId="0" applyFont="1" applyFill="1" applyBorder="1" applyProtection="1"/>
    <xf numFmtId="0" fontId="1" fillId="2" borderId="0" xfId="0" applyFont="1" applyFill="1" applyBorder="1" applyAlignment="1" applyProtection="1">
      <alignment shrinkToFit="1"/>
    </xf>
    <xf numFmtId="0" fontId="1" fillId="0" borderId="0" xfId="7" applyFont="1" applyProtection="1"/>
    <xf numFmtId="0" fontId="1" fillId="0" borderId="0" xfId="7" applyFont="1" applyBorder="1" applyProtection="1"/>
    <xf numFmtId="0" fontId="1" fillId="2" borderId="0" xfId="0" applyFont="1" applyFill="1" applyBorder="1" applyAlignment="1" applyProtection="1">
      <alignment vertical="top" wrapText="1" shrinkToFit="1"/>
    </xf>
    <xf numFmtId="0" fontId="13" fillId="2" borderId="0" xfId="0" applyFont="1" applyFill="1" applyBorder="1" applyAlignment="1" applyProtection="1">
      <alignment vertical="top" wrapText="1" shrinkToFit="1"/>
    </xf>
    <xf numFmtId="0" fontId="13" fillId="2" borderId="11" xfId="0" applyFont="1" applyFill="1" applyBorder="1" applyAlignment="1" applyProtection="1">
      <alignment vertical="top" wrapText="1" shrinkToFit="1"/>
    </xf>
    <xf numFmtId="0" fontId="1" fillId="2" borderId="11" xfId="0" applyFont="1" applyFill="1" applyBorder="1" applyAlignment="1" applyProtection="1">
      <alignment vertical="top" wrapText="1" shrinkToFit="1"/>
    </xf>
    <xf numFmtId="0" fontId="1" fillId="2" borderId="0" xfId="0" applyFont="1" applyFill="1" applyBorder="1" applyAlignment="1" applyProtection="1">
      <alignment vertical="top" shrinkToFit="1"/>
    </xf>
    <xf numFmtId="0" fontId="1" fillId="2" borderId="11" xfId="0" applyFont="1" applyFill="1" applyBorder="1" applyAlignment="1" applyProtection="1">
      <alignment vertical="top" shrinkToFit="1"/>
    </xf>
    <xf numFmtId="0" fontId="14" fillId="2" borderId="0" xfId="0" applyFont="1" applyFill="1" applyBorder="1" applyAlignment="1" applyProtection="1">
      <alignment horizontal="left" vertical="top" shrinkToFit="1"/>
    </xf>
    <xf numFmtId="0" fontId="1" fillId="2" borderId="0" xfId="0" applyNumberFormat="1" applyFont="1" applyFill="1" applyBorder="1" applyAlignment="1" applyProtection="1">
      <alignment vertical="top" wrapText="1" shrinkToFit="1"/>
    </xf>
    <xf numFmtId="0" fontId="1" fillId="2" borderId="11" xfId="0" applyNumberFormat="1" applyFont="1" applyFill="1" applyBorder="1" applyAlignment="1" applyProtection="1">
      <alignment vertical="top" wrapText="1" shrinkToFit="1"/>
    </xf>
    <xf numFmtId="0" fontId="1" fillId="2" borderId="0" xfId="0" applyFont="1" applyFill="1" applyBorder="1" applyAlignment="1" applyProtection="1">
      <alignment vertical="top"/>
    </xf>
    <xf numFmtId="0" fontId="1" fillId="2" borderId="11" xfId="0" applyFont="1" applyFill="1" applyBorder="1" applyAlignment="1" applyProtection="1">
      <alignment vertical="top"/>
    </xf>
    <xf numFmtId="0" fontId="1" fillId="2" borderId="10"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xf>
    <xf numFmtId="0" fontId="1" fillId="2" borderId="10" xfId="0" applyFont="1" applyFill="1" applyBorder="1" applyAlignment="1" applyProtection="1">
      <alignment vertical="center"/>
    </xf>
    <xf numFmtId="0" fontId="46" fillId="0" borderId="16" xfId="0" applyFont="1" applyBorder="1" applyAlignment="1">
      <alignment horizontal="center" wrapText="1"/>
    </xf>
    <xf numFmtId="0" fontId="46" fillId="0" borderId="30" xfId="0" applyFont="1" applyBorder="1" applyAlignment="1">
      <alignment horizontal="center" wrapText="1"/>
    </xf>
    <xf numFmtId="0" fontId="5" fillId="18" borderId="10" xfId="0" applyFont="1" applyFill="1" applyBorder="1" applyProtection="1"/>
    <xf numFmtId="0" fontId="1" fillId="24" borderId="1" xfId="0" applyFont="1" applyFill="1" applyBorder="1" applyAlignment="1">
      <alignment horizontal="center"/>
    </xf>
    <xf numFmtId="0" fontId="0" fillId="0" borderId="33" xfId="0" applyBorder="1" applyAlignment="1"/>
    <xf numFmtId="44" fontId="1" fillId="24" borderId="1" xfId="1" applyFont="1" applyFill="1" applyBorder="1" applyAlignment="1">
      <alignment horizontal="center"/>
    </xf>
    <xf numFmtId="44" fontId="0" fillId="0" borderId="1" xfId="1" applyFont="1" applyBorder="1" applyAlignment="1"/>
    <xf numFmtId="44" fontId="0" fillId="0" borderId="1" xfId="1" applyFont="1" applyBorder="1" applyAlignment="1">
      <alignment horizontal="center"/>
    </xf>
    <xf numFmtId="44" fontId="0" fillId="0" borderId="0" xfId="1" applyFont="1"/>
    <xf numFmtId="0" fontId="0" fillId="0" borderId="37" xfId="0" applyBorder="1" applyAlignment="1">
      <alignment horizontal="center"/>
    </xf>
    <xf numFmtId="0" fontId="0" fillId="0" borderId="37" xfId="0" applyBorder="1" applyAlignment="1">
      <alignment horizontal="center" wrapText="1"/>
    </xf>
    <xf numFmtId="0" fontId="1" fillId="24" borderId="37" xfId="0" applyFont="1" applyFill="1" applyBorder="1" applyAlignment="1">
      <alignment horizontal="center"/>
    </xf>
    <xf numFmtId="0" fontId="1" fillId="24" borderId="0" xfId="0" applyFont="1" applyFill="1"/>
    <xf numFmtId="0" fontId="1" fillId="27" borderId="0" xfId="0" applyFont="1" applyFill="1"/>
    <xf numFmtId="0" fontId="1" fillId="28" borderId="0" xfId="0" applyFont="1" applyFill="1"/>
    <xf numFmtId="0" fontId="1" fillId="29" borderId="0" xfId="0" applyFont="1" applyFill="1"/>
    <xf numFmtId="0" fontId="1" fillId="30" borderId="0" xfId="0" applyFont="1" applyFill="1"/>
    <xf numFmtId="0" fontId="1" fillId="31" borderId="0" xfId="0" applyFont="1" applyFill="1"/>
    <xf numFmtId="0" fontId="1" fillId="32" borderId="0" xfId="0" applyFont="1" applyFill="1"/>
    <xf numFmtId="0" fontId="1" fillId="33" borderId="0" xfId="0" applyFont="1" applyFill="1"/>
    <xf numFmtId="0" fontId="1" fillId="34" borderId="0" xfId="0" applyFont="1" applyFill="1"/>
    <xf numFmtId="0" fontId="1" fillId="35" borderId="0" xfId="0" applyFont="1" applyFill="1"/>
    <xf numFmtId="0" fontId="1" fillId="24" borderId="1" xfId="0" applyFont="1" applyFill="1" applyBorder="1" applyAlignment="1">
      <alignment horizontal="left"/>
    </xf>
    <xf numFmtId="0" fontId="0" fillId="0" borderId="37" xfId="0" applyBorder="1" applyAlignment="1">
      <alignment horizontal="left"/>
    </xf>
    <xf numFmtId="0" fontId="1" fillId="24" borderId="37" xfId="0" applyFont="1" applyFill="1" applyBorder="1" applyAlignment="1">
      <alignment horizontal="center" wrapText="1"/>
    </xf>
    <xf numFmtId="0" fontId="42" fillId="18" borderId="11" xfId="3" applyFont="1" applyFill="1" applyBorder="1" applyAlignment="1" applyProtection="1">
      <alignment horizontal="left" shrinkToFit="1"/>
      <protection locked="0"/>
    </xf>
    <xf numFmtId="0" fontId="42" fillId="18" borderId="16" xfId="3" applyFont="1" applyFill="1" applyBorder="1" applyAlignment="1" applyProtection="1">
      <alignment horizontal="left" shrinkToFit="1"/>
      <protection locked="0"/>
    </xf>
    <xf numFmtId="0" fontId="42" fillId="18" borderId="10" xfId="3" applyFont="1" applyFill="1" applyBorder="1" applyAlignment="1" applyProtection="1">
      <alignment horizontal="left" shrinkToFit="1"/>
      <protection locked="0"/>
    </xf>
    <xf numFmtId="0" fontId="42" fillId="18" borderId="9" xfId="3" applyFont="1" applyFill="1" applyBorder="1" applyAlignment="1" applyProtection="1">
      <alignment horizontal="left" shrinkToFit="1"/>
      <protection locked="0"/>
    </xf>
    <xf numFmtId="0" fontId="42" fillId="18" borderId="18" xfId="3" applyFont="1" applyFill="1" applyBorder="1" applyAlignment="1" applyProtection="1">
      <alignment horizontal="left" shrinkToFit="1"/>
      <protection locked="0"/>
    </xf>
    <xf numFmtId="0" fontId="42" fillId="18" borderId="7" xfId="3" applyFont="1" applyFill="1" applyBorder="1" applyAlignment="1" applyProtection="1">
      <alignment horizontal="left" shrinkToFit="1"/>
      <protection locked="0"/>
    </xf>
    <xf numFmtId="0" fontId="42" fillId="21" borderId="1" xfId="3" applyFont="1" applyFill="1" applyBorder="1" applyAlignment="1" applyProtection="1">
      <alignment horizontal="left" shrinkToFit="1"/>
      <protection locked="0"/>
    </xf>
    <xf numFmtId="0" fontId="48" fillId="22" borderId="37" xfId="3" applyFont="1" applyFill="1" applyBorder="1" applyAlignment="1" applyProtection="1"/>
    <xf numFmtId="0" fontId="48" fillId="22" borderId="36" xfId="3" applyFont="1" applyFill="1" applyBorder="1" applyAlignment="1" applyProtection="1"/>
    <xf numFmtId="0" fontId="48" fillId="22" borderId="33" xfId="3" applyFont="1" applyFill="1" applyBorder="1" applyAlignment="1" applyProtection="1"/>
    <xf numFmtId="0" fontId="42" fillId="25" borderId="37" xfId="3" applyFont="1" applyFill="1" applyBorder="1" applyAlignment="1" applyProtection="1"/>
    <xf numFmtId="0" fontId="42" fillId="25" borderId="36" xfId="3" applyFont="1" applyFill="1" applyBorder="1" applyAlignment="1" applyProtection="1"/>
    <xf numFmtId="0" fontId="42" fillId="25" borderId="33" xfId="3" applyFont="1" applyFill="1" applyBorder="1" applyAlignment="1" applyProtection="1"/>
    <xf numFmtId="0" fontId="42" fillId="23" borderId="37" xfId="3" applyFont="1" applyFill="1" applyBorder="1" applyAlignment="1" applyProtection="1">
      <alignment horizontal="left" shrinkToFit="1"/>
      <protection locked="0"/>
    </xf>
    <xf numFmtId="0" fontId="42" fillId="23" borderId="36" xfId="3" applyFont="1" applyFill="1" applyBorder="1" applyAlignment="1" applyProtection="1">
      <alignment horizontal="left" shrinkToFit="1"/>
      <protection locked="0"/>
    </xf>
    <xf numFmtId="0" fontId="42" fillId="23" borderId="33" xfId="3" applyFont="1" applyFill="1" applyBorder="1" applyAlignment="1" applyProtection="1">
      <alignment horizontal="left" shrinkToFit="1"/>
      <protection locked="0"/>
    </xf>
    <xf numFmtId="0" fontId="1" fillId="0" borderId="0" xfId="5" applyFont="1" applyBorder="1" applyAlignment="1" applyProtection="1">
      <alignment horizontal="center"/>
    </xf>
    <xf numFmtId="0" fontId="1" fillId="18" borderId="0" xfId="5" applyFont="1" applyFill="1" applyBorder="1" applyAlignment="1" applyProtection="1">
      <alignment horizontal="center"/>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42" fillId="9" borderId="1" xfId="3" applyFont="1" applyFill="1" applyBorder="1" applyAlignment="1" applyProtection="1">
      <alignment horizontal="left" shrinkToFit="1"/>
      <protection locked="0"/>
    </xf>
    <xf numFmtId="0" fontId="10" fillId="0" borderId="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28" fillId="4" borderId="24" xfId="5" applyFont="1" applyFill="1" applyBorder="1" applyAlignment="1">
      <alignment horizontal="center" vertical="center"/>
    </xf>
    <xf numFmtId="0" fontId="28" fillId="4" borderId="25" xfId="5" applyFont="1" applyFill="1" applyBorder="1" applyAlignment="1">
      <alignment horizontal="center" vertical="center"/>
    </xf>
    <xf numFmtId="0" fontId="28" fillId="4" borderId="26" xfId="5" applyFont="1" applyFill="1" applyBorder="1" applyAlignment="1">
      <alignment horizontal="center" vertical="center"/>
    </xf>
    <xf numFmtId="0" fontId="28" fillId="4" borderId="22" xfId="5" applyFont="1" applyFill="1" applyBorder="1" applyAlignment="1">
      <alignment horizontal="center" vertical="center"/>
    </xf>
    <xf numFmtId="0" fontId="28" fillId="4" borderId="13" xfId="5" applyFont="1" applyFill="1" applyBorder="1" applyAlignment="1">
      <alignment horizontal="center" vertical="center"/>
    </xf>
    <xf numFmtId="0" fontId="28" fillId="4" borderId="23" xfId="5" applyFont="1" applyFill="1" applyBorder="1" applyAlignment="1">
      <alignment horizontal="center" vertical="center"/>
    </xf>
    <xf numFmtId="0" fontId="2" fillId="11" borderId="32" xfId="5" applyFont="1" applyFill="1" applyBorder="1"/>
    <xf numFmtId="0" fontId="2" fillId="11" borderId="1" xfId="5" applyFont="1" applyFill="1" applyBorder="1"/>
    <xf numFmtId="0" fontId="1" fillId="2" borderId="32" xfId="5" applyFont="1" applyFill="1" applyBorder="1" applyAlignment="1" applyProtection="1">
      <alignment horizontal="left" vertical="top" wrapText="1"/>
      <protection locked="0"/>
    </xf>
    <xf numFmtId="0" fontId="1" fillId="2" borderId="1" xfId="5" applyFont="1" applyFill="1" applyBorder="1" applyAlignment="1" applyProtection="1">
      <alignment horizontal="left" vertical="top" wrapText="1"/>
      <protection locked="0"/>
    </xf>
    <xf numFmtId="0" fontId="1" fillId="2" borderId="7" xfId="5" applyFont="1" applyFill="1" applyBorder="1" applyAlignment="1" applyProtection="1">
      <alignment horizontal="left" vertical="top" wrapText="1"/>
      <protection locked="0"/>
    </xf>
    <xf numFmtId="0" fontId="1" fillId="2" borderId="9" xfId="5" applyFont="1" applyFill="1" applyBorder="1" applyAlignment="1" applyProtection="1">
      <alignment horizontal="left" vertical="top" wrapText="1"/>
      <protection locked="0"/>
    </xf>
    <xf numFmtId="0" fontId="1" fillId="2" borderId="12" xfId="5" applyFont="1" applyFill="1" applyBorder="1" applyAlignment="1" applyProtection="1">
      <alignment horizontal="left" vertical="top" wrapText="1"/>
      <protection locked="0"/>
    </xf>
    <xf numFmtId="0" fontId="1" fillId="2" borderId="14" xfId="5" applyFont="1" applyFill="1" applyBorder="1" applyAlignment="1" applyProtection="1">
      <alignment horizontal="left" vertical="top" wrapText="1"/>
      <protection locked="0"/>
    </xf>
    <xf numFmtId="0" fontId="1" fillId="2" borderId="8" xfId="5" applyFont="1" applyFill="1" applyBorder="1" applyAlignment="1" applyProtection="1">
      <alignment horizontal="left" vertical="top" wrapText="1"/>
      <protection locked="0"/>
    </xf>
    <xf numFmtId="0" fontId="1" fillId="2" borderId="21" xfId="5" applyFont="1" applyFill="1" applyBorder="1" applyAlignment="1" applyProtection="1">
      <alignment horizontal="left" vertical="top" wrapText="1"/>
      <protection locked="0"/>
    </xf>
    <xf numFmtId="0" fontId="1" fillId="2" borderId="13" xfId="5" applyFont="1" applyFill="1" applyBorder="1" applyAlignment="1" applyProtection="1">
      <alignment horizontal="left" vertical="top" wrapText="1"/>
      <protection locked="0"/>
    </xf>
    <xf numFmtId="0" fontId="1" fillId="2" borderId="23" xfId="5" applyFont="1" applyFill="1" applyBorder="1" applyAlignment="1" applyProtection="1">
      <alignment horizontal="left" vertical="top" wrapText="1"/>
      <protection locked="0"/>
    </xf>
    <xf numFmtId="0" fontId="2" fillId="11" borderId="34" xfId="5" applyFont="1" applyFill="1" applyBorder="1"/>
    <xf numFmtId="0" fontId="1" fillId="2" borderId="34" xfId="5" applyFont="1" applyFill="1" applyBorder="1" applyAlignment="1" applyProtection="1">
      <alignment horizontal="left" vertical="top" wrapText="1"/>
      <protection locked="0"/>
    </xf>
    <xf numFmtId="0" fontId="11" fillId="2" borderId="1" xfId="3" applyFill="1" applyBorder="1" applyAlignment="1" applyProtection="1">
      <alignment horizontal="left" vertical="top" wrapText="1"/>
      <protection locked="0"/>
    </xf>
    <xf numFmtId="49" fontId="1" fillId="2" borderId="32" xfId="5" applyNumberFormat="1" applyFont="1" applyFill="1" applyBorder="1" applyAlignment="1" applyProtection="1">
      <alignment horizontal="left" vertical="top" wrapText="1"/>
      <protection locked="0"/>
    </xf>
    <xf numFmtId="49" fontId="1" fillId="2" borderId="1" xfId="5" applyNumberFormat="1" applyFont="1" applyFill="1" applyBorder="1" applyAlignment="1" applyProtection="1">
      <alignment horizontal="left" vertical="top" wrapText="1"/>
      <protection locked="0"/>
    </xf>
    <xf numFmtId="0" fontId="22" fillId="2" borderId="1" xfId="5" applyFont="1" applyFill="1" applyBorder="1" applyAlignment="1" applyProtection="1">
      <alignment horizontal="left" vertical="top" wrapText="1"/>
      <protection locked="0"/>
    </xf>
    <xf numFmtId="0" fontId="22" fillId="2" borderId="34" xfId="5" applyFont="1" applyFill="1" applyBorder="1" applyAlignment="1" applyProtection="1">
      <alignment horizontal="left" vertical="top" wrapText="1"/>
      <protection locked="0"/>
    </xf>
    <xf numFmtId="0" fontId="12" fillId="13" borderId="32" xfId="5" applyFont="1" applyFill="1" applyBorder="1" applyAlignment="1">
      <alignment horizontal="center" vertical="center"/>
    </xf>
    <xf numFmtId="0" fontId="12" fillId="13" borderId="1" xfId="5" applyFont="1" applyFill="1" applyBorder="1" applyAlignment="1">
      <alignment horizontal="center" vertical="center"/>
    </xf>
    <xf numFmtId="0" fontId="12" fillId="13" borderId="34" xfId="5" applyFont="1" applyFill="1" applyBorder="1" applyAlignment="1">
      <alignment horizontal="center" vertical="center"/>
    </xf>
    <xf numFmtId="0" fontId="1" fillId="13" borderId="35" xfId="5" applyFont="1" applyFill="1" applyBorder="1" applyAlignment="1">
      <alignment horizontal="center" wrapText="1"/>
    </xf>
    <xf numFmtId="0" fontId="1" fillId="13" borderId="36" xfId="5" applyFont="1" applyFill="1" applyBorder="1" applyAlignment="1">
      <alignment horizontal="center" wrapText="1"/>
    </xf>
    <xf numFmtId="0" fontId="1" fillId="13" borderId="33" xfId="5" applyFont="1" applyFill="1" applyBorder="1" applyAlignment="1">
      <alignment horizontal="center" wrapText="1"/>
    </xf>
    <xf numFmtId="0" fontId="1" fillId="13" borderId="37" xfId="5" applyFont="1" applyFill="1" applyBorder="1" applyAlignment="1">
      <alignment horizontal="center"/>
    </xf>
    <xf numFmtId="0" fontId="1" fillId="13" borderId="36" xfId="5" applyFont="1" applyFill="1" applyBorder="1" applyAlignment="1">
      <alignment horizontal="center"/>
    </xf>
    <xf numFmtId="0" fontId="1" fillId="13" borderId="33" xfId="5" applyFont="1" applyFill="1" applyBorder="1" applyAlignment="1">
      <alignment horizontal="center"/>
    </xf>
    <xf numFmtId="0" fontId="1" fillId="13" borderId="38" xfId="5" applyFont="1" applyFill="1" applyBorder="1" applyAlignment="1">
      <alignment horizontal="center"/>
    </xf>
    <xf numFmtId="44" fontId="1" fillId="13" borderId="20" xfId="5" applyNumberFormat="1" applyFont="1" applyFill="1" applyBorder="1" applyAlignment="1" applyProtection="1">
      <alignment horizontal="center" vertical="center"/>
      <protection locked="0"/>
    </xf>
    <xf numFmtId="44" fontId="1" fillId="13" borderId="8" xfId="5" applyNumberFormat="1" applyFont="1" applyFill="1" applyBorder="1" applyAlignment="1" applyProtection="1">
      <alignment horizontal="center" vertical="center"/>
      <protection locked="0"/>
    </xf>
    <xf numFmtId="44" fontId="1" fillId="13" borderId="9" xfId="5" applyNumberFormat="1" applyFont="1" applyFill="1" applyBorder="1" applyAlignment="1" applyProtection="1">
      <alignment horizontal="center" vertical="center"/>
      <protection locked="0"/>
    </xf>
    <xf numFmtId="44" fontId="1" fillId="13" borderId="22" xfId="5" applyNumberFormat="1" applyFont="1" applyFill="1" applyBorder="1" applyAlignment="1" applyProtection="1">
      <alignment horizontal="center" vertical="center"/>
      <protection locked="0"/>
    </xf>
    <xf numFmtId="44" fontId="1" fillId="13" borderId="13" xfId="5" applyNumberFormat="1" applyFont="1" applyFill="1" applyBorder="1" applyAlignment="1" applyProtection="1">
      <alignment horizontal="center" vertical="center"/>
      <protection locked="0"/>
    </xf>
    <xf numFmtId="44" fontId="1" fillId="13" borderId="14" xfId="5" applyNumberFormat="1" applyFont="1" applyFill="1" applyBorder="1" applyAlignment="1" applyProtection="1">
      <alignment horizontal="center" vertical="center"/>
      <protection locked="0"/>
    </xf>
    <xf numFmtId="44" fontId="1" fillId="13" borderId="7" xfId="5" applyNumberFormat="1" applyFont="1" applyFill="1" applyBorder="1" applyAlignment="1" applyProtection="1">
      <alignment horizontal="center" vertical="center"/>
      <protection locked="0"/>
    </xf>
    <xf numFmtId="44" fontId="1" fillId="13" borderId="12" xfId="5" applyNumberFormat="1" applyFont="1" applyFill="1" applyBorder="1" applyAlignment="1" applyProtection="1">
      <alignment horizontal="center" vertical="center"/>
      <protection locked="0"/>
    </xf>
    <xf numFmtId="44" fontId="1" fillId="13" borderId="21" xfId="5" applyNumberFormat="1" applyFont="1" applyFill="1" applyBorder="1" applyAlignment="1" applyProtection="1">
      <alignment horizontal="center" vertical="center"/>
      <protection locked="0"/>
    </xf>
    <xf numFmtId="44" fontId="1" fillId="13" borderId="23" xfId="5" applyNumberFormat="1" applyFont="1" applyFill="1" applyBorder="1" applyAlignment="1" applyProtection="1">
      <alignment horizontal="center" vertical="center"/>
      <protection locked="0"/>
    </xf>
    <xf numFmtId="0" fontId="9" fillId="4" borderId="32" xfId="5" applyFont="1" applyFill="1" applyBorder="1" applyAlignment="1">
      <alignment horizontal="center" vertical="center"/>
    </xf>
    <xf numFmtId="0" fontId="9" fillId="4" borderId="1" xfId="5" applyFont="1" applyFill="1" applyBorder="1" applyAlignment="1">
      <alignment horizontal="center" vertical="center"/>
    </xf>
    <xf numFmtId="0" fontId="9" fillId="4" borderId="34" xfId="5" applyFont="1" applyFill="1" applyBorder="1" applyAlignment="1">
      <alignment horizontal="center" vertical="center"/>
    </xf>
    <xf numFmtId="0" fontId="1" fillId="2" borderId="20" xfId="5" applyFont="1" applyFill="1" applyBorder="1" applyAlignment="1" applyProtection="1">
      <alignment horizontal="left" vertical="top" wrapText="1"/>
      <protection locked="0"/>
    </xf>
    <xf numFmtId="0" fontId="1" fillId="2" borderId="2" xfId="5" applyFont="1" applyFill="1" applyBorder="1" applyAlignment="1" applyProtection="1">
      <alignment horizontal="left" vertical="top" wrapText="1"/>
      <protection locked="0"/>
    </xf>
    <xf numFmtId="0" fontId="1" fillId="2" borderId="11" xfId="5" applyFont="1" applyFill="1" applyBorder="1" applyAlignment="1" applyProtection="1">
      <alignment horizontal="left" vertical="top" wrapText="1"/>
      <protection locked="0"/>
    </xf>
    <xf numFmtId="0" fontId="1" fillId="2" borderId="22" xfId="5" applyFont="1" applyFill="1" applyBorder="1" applyAlignment="1" applyProtection="1">
      <alignment horizontal="left" vertical="top" wrapText="1"/>
      <protection locked="0"/>
    </xf>
    <xf numFmtId="0" fontId="1" fillId="2" borderId="10" xfId="5" applyFont="1" applyFill="1" applyBorder="1" applyAlignment="1" applyProtection="1">
      <alignment horizontal="left" vertical="top" wrapText="1"/>
      <protection locked="0"/>
    </xf>
    <xf numFmtId="0" fontId="1" fillId="2" borderId="0" xfId="5" applyFont="1" applyFill="1" applyBorder="1" applyAlignment="1" applyProtection="1">
      <alignment horizontal="left" vertical="top" wrapText="1"/>
      <protection locked="0"/>
    </xf>
    <xf numFmtId="0" fontId="40" fillId="2" borderId="8" xfId="5" applyFont="1" applyFill="1" applyBorder="1" applyAlignment="1" applyProtection="1">
      <alignment horizontal="left" vertical="top" wrapText="1"/>
      <protection locked="0"/>
    </xf>
    <xf numFmtId="0" fontId="40" fillId="2" borderId="9" xfId="5" applyFont="1" applyFill="1" applyBorder="1" applyAlignment="1" applyProtection="1">
      <alignment horizontal="left" vertical="top" wrapText="1"/>
      <protection locked="0"/>
    </xf>
    <xf numFmtId="0" fontId="40" fillId="2" borderId="0" xfId="5" applyFont="1" applyFill="1" applyBorder="1" applyAlignment="1" applyProtection="1">
      <alignment horizontal="left" vertical="top" wrapText="1"/>
      <protection locked="0"/>
    </xf>
    <xf numFmtId="0" fontId="40" fillId="2" borderId="11" xfId="5" applyFont="1" applyFill="1" applyBorder="1" applyAlignment="1" applyProtection="1">
      <alignment horizontal="left" vertical="top" wrapText="1"/>
      <protection locked="0"/>
    </xf>
    <xf numFmtId="0" fontId="40" fillId="2" borderId="13" xfId="5" applyFont="1" applyFill="1" applyBorder="1" applyAlignment="1" applyProtection="1">
      <alignment horizontal="left" vertical="top" wrapText="1"/>
      <protection locked="0"/>
    </xf>
    <xf numFmtId="0" fontId="40" fillId="2" borderId="14" xfId="5" applyFont="1" applyFill="1" applyBorder="1" applyAlignment="1" applyProtection="1">
      <alignment horizontal="left" vertical="top" wrapText="1"/>
      <protection locked="0"/>
    </xf>
    <xf numFmtId="0" fontId="1" fillId="2" borderId="17" xfId="5" applyFont="1" applyFill="1" applyBorder="1" applyAlignment="1">
      <alignment horizontal="center"/>
    </xf>
    <xf numFmtId="0" fontId="1" fillId="2" borderId="18" xfId="5" applyFont="1" applyFill="1" applyBorder="1" applyAlignment="1">
      <alignment horizontal="center"/>
    </xf>
    <xf numFmtId="0" fontId="1" fillId="2" borderId="19" xfId="5" applyFont="1" applyFill="1" applyBorder="1" applyAlignment="1">
      <alignment horizontal="center"/>
    </xf>
    <xf numFmtId="0" fontId="10" fillId="2" borderId="27" xfId="5" applyFont="1" applyFill="1" applyBorder="1" applyAlignment="1">
      <alignment horizontal="center"/>
    </xf>
    <xf numFmtId="0" fontId="10" fillId="0" borderId="16" xfId="5" applyFont="1" applyBorder="1" applyAlignment="1">
      <alignment horizontal="center"/>
    </xf>
    <xf numFmtId="0" fontId="10" fillId="0" borderId="28" xfId="5" applyFont="1" applyBorder="1" applyAlignment="1">
      <alignment horizontal="center"/>
    </xf>
    <xf numFmtId="14" fontId="1" fillId="2" borderId="7" xfId="5" applyNumberFormat="1" applyFont="1" applyFill="1" applyBorder="1" applyAlignment="1" applyProtection="1">
      <alignment horizontal="left" vertical="top" wrapText="1"/>
      <protection locked="0"/>
    </xf>
    <xf numFmtId="0" fontId="1" fillId="2" borderId="3" xfId="5" applyFont="1" applyFill="1" applyBorder="1" applyAlignment="1" applyProtection="1">
      <alignment horizontal="left" vertical="top" wrapText="1"/>
      <protection locked="0"/>
    </xf>
    <xf numFmtId="0" fontId="10" fillId="2" borderId="2" xfId="5" applyFont="1" applyFill="1" applyBorder="1" applyAlignment="1">
      <alignment horizontal="center"/>
    </xf>
    <xf numFmtId="0" fontId="10" fillId="2" borderId="0" xfId="5" applyFont="1" applyFill="1" applyBorder="1" applyAlignment="1">
      <alignment horizontal="center"/>
    </xf>
    <xf numFmtId="0" fontId="10" fillId="2" borderId="3" xfId="5" applyFont="1" applyFill="1" applyBorder="1" applyAlignment="1">
      <alignment horizontal="center"/>
    </xf>
    <xf numFmtId="0" fontId="1" fillId="2" borderId="29" xfId="5" applyFont="1" applyFill="1" applyBorder="1" applyAlignment="1"/>
    <xf numFmtId="0" fontId="1" fillId="2" borderId="30" xfId="5" applyFont="1" applyFill="1" applyBorder="1" applyAlignment="1"/>
    <xf numFmtId="0" fontId="1" fillId="2" borderId="31" xfId="5" applyFont="1" applyFill="1" applyBorder="1" applyAlignment="1"/>
    <xf numFmtId="0" fontId="2" fillId="11" borderId="33" xfId="5" applyFont="1" applyFill="1" applyBorder="1"/>
    <xf numFmtId="0" fontId="20" fillId="13" borderId="20" xfId="5" applyFont="1" applyFill="1" applyBorder="1" applyAlignment="1" applyProtection="1">
      <alignment horizontal="left" vertical="center" wrapText="1"/>
    </xf>
    <xf numFmtId="0" fontId="20" fillId="13" borderId="8" xfId="5" applyFont="1" applyFill="1" applyBorder="1" applyAlignment="1" applyProtection="1">
      <alignment horizontal="left" vertical="center" wrapText="1"/>
    </xf>
    <xf numFmtId="0" fontId="20" fillId="13" borderId="21" xfId="5" applyFont="1" applyFill="1" applyBorder="1" applyAlignment="1" applyProtection="1">
      <alignment horizontal="left" vertical="center" wrapText="1"/>
    </xf>
    <xf numFmtId="0" fontId="20" fillId="13" borderId="2" xfId="5" applyFont="1" applyFill="1" applyBorder="1" applyAlignment="1" applyProtection="1">
      <alignment horizontal="left" vertical="center" wrapText="1"/>
    </xf>
    <xf numFmtId="0" fontId="20" fillId="13" borderId="0" xfId="5" applyFont="1" applyFill="1" applyBorder="1" applyAlignment="1" applyProtection="1">
      <alignment horizontal="left" vertical="center" wrapText="1"/>
    </xf>
    <xf numFmtId="0" fontId="20" fillId="13" borderId="3" xfId="5" applyFont="1" applyFill="1" applyBorder="1" applyAlignment="1" applyProtection="1">
      <alignment horizontal="left" vertical="center" wrapText="1"/>
    </xf>
    <xf numFmtId="0" fontId="20" fillId="13" borderId="22" xfId="5" applyFont="1" applyFill="1" applyBorder="1" applyAlignment="1" applyProtection="1">
      <alignment horizontal="left" vertical="center" wrapText="1"/>
    </xf>
    <xf numFmtId="0" fontId="20" fillId="13" borderId="13" xfId="5" applyFont="1" applyFill="1" applyBorder="1" applyAlignment="1" applyProtection="1">
      <alignment horizontal="left" vertical="center" wrapText="1"/>
    </xf>
    <xf numFmtId="0" fontId="20" fillId="13" borderId="23" xfId="5" applyFont="1" applyFill="1" applyBorder="1" applyAlignment="1" applyProtection="1">
      <alignment horizontal="left" vertical="center" wrapText="1"/>
    </xf>
    <xf numFmtId="0" fontId="2" fillId="13" borderId="20" xfId="5" applyFont="1" applyFill="1" applyBorder="1" applyAlignment="1" applyProtection="1">
      <alignment horizontal="center"/>
    </xf>
    <xf numFmtId="0" fontId="2" fillId="13" borderId="22" xfId="5" applyFont="1" applyFill="1" applyBorder="1" applyAlignment="1" applyProtection="1">
      <alignment horizontal="center"/>
    </xf>
    <xf numFmtId="0" fontId="2" fillId="13" borderId="1" xfId="5" applyFont="1" applyFill="1" applyBorder="1" applyAlignment="1" applyProtection="1">
      <alignment horizontal="left"/>
    </xf>
    <xf numFmtId="0" fontId="2" fillId="13" borderId="8" xfId="5" applyFont="1" applyFill="1" applyBorder="1" applyAlignment="1" applyProtection="1">
      <alignment horizontal="center"/>
    </xf>
    <xf numFmtId="0" fontId="2" fillId="13" borderId="13" xfId="5" applyFont="1" applyFill="1" applyBorder="1" applyAlignment="1" applyProtection="1">
      <alignment horizontal="center"/>
    </xf>
    <xf numFmtId="0" fontId="2" fillId="13" borderId="1" xfId="5" applyFont="1" applyFill="1" applyBorder="1" applyProtection="1"/>
    <xf numFmtId="0" fontId="2" fillId="13" borderId="21" xfId="5" applyFont="1" applyFill="1" applyBorder="1" applyAlignment="1" applyProtection="1">
      <alignment horizontal="center"/>
    </xf>
    <xf numFmtId="0" fontId="2" fillId="13" borderId="23" xfId="5" applyFont="1" applyFill="1" applyBorder="1" applyAlignment="1" applyProtection="1">
      <alignment horizontal="center"/>
    </xf>
    <xf numFmtId="0" fontId="36" fillId="13" borderId="1" xfId="0" applyFont="1" applyFill="1" applyBorder="1" applyAlignment="1" applyProtection="1">
      <alignment horizontal="center" vertical="center" shrinkToFit="1"/>
      <protection locked="0"/>
    </xf>
    <xf numFmtId="0" fontId="16" fillId="4" borderId="7" xfId="0" applyFont="1" applyFill="1" applyBorder="1" applyAlignment="1" applyProtection="1">
      <alignment horizontal="center" vertical="center" wrapText="1" shrinkToFit="1"/>
    </xf>
    <xf numFmtId="0" fontId="16" fillId="4" borderId="8" xfId="0" applyFont="1" applyFill="1" applyBorder="1" applyAlignment="1" applyProtection="1">
      <alignment horizontal="center" vertical="center" wrapText="1" shrinkToFit="1"/>
    </xf>
    <xf numFmtId="0" fontId="16" fillId="4" borderId="9" xfId="0" applyFont="1" applyFill="1" applyBorder="1" applyAlignment="1" applyProtection="1">
      <alignment horizontal="center" vertical="center" wrapText="1" shrinkToFit="1"/>
    </xf>
    <xf numFmtId="0" fontId="16" fillId="4" borderId="10" xfId="0" applyFont="1" applyFill="1" applyBorder="1" applyAlignment="1" applyProtection="1">
      <alignment horizontal="center" vertical="center" wrapText="1" shrinkToFit="1"/>
    </xf>
    <xf numFmtId="0" fontId="16" fillId="4" borderId="0" xfId="0" applyFont="1" applyFill="1" applyBorder="1" applyAlignment="1" applyProtection="1">
      <alignment horizontal="center" vertical="center" wrapText="1" shrinkToFit="1"/>
    </xf>
    <xf numFmtId="0" fontId="16" fillId="4" borderId="11" xfId="0" applyFont="1" applyFill="1" applyBorder="1" applyAlignment="1" applyProtection="1">
      <alignment horizontal="center" vertical="center" wrapText="1" shrinkToFit="1"/>
    </xf>
    <xf numFmtId="0" fontId="5" fillId="7" borderId="7" xfId="0" applyFont="1" applyFill="1" applyBorder="1" applyAlignment="1" applyProtection="1">
      <alignment horizontal="center" vertical="center" wrapText="1" shrinkToFit="1"/>
    </xf>
    <xf numFmtId="0" fontId="5" fillId="7" borderId="8" xfId="0" applyFont="1" applyFill="1" applyBorder="1" applyAlignment="1" applyProtection="1">
      <alignment horizontal="center" vertical="center" wrapText="1" shrinkToFit="1"/>
    </xf>
    <xf numFmtId="0" fontId="5" fillId="7" borderId="9" xfId="0" applyFont="1" applyFill="1" applyBorder="1" applyAlignment="1" applyProtection="1">
      <alignment horizontal="center" vertical="center" wrapText="1" shrinkToFit="1"/>
    </xf>
    <xf numFmtId="0" fontId="5" fillId="7" borderId="12" xfId="0" applyFont="1" applyFill="1" applyBorder="1" applyAlignment="1" applyProtection="1">
      <alignment horizontal="center" vertical="center" wrapText="1" shrinkToFit="1"/>
    </xf>
    <xf numFmtId="0" fontId="5" fillId="7" borderId="13"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1" fillId="0" borderId="0" xfId="0" applyFont="1" applyBorder="1" applyAlignment="1" applyProtection="1">
      <alignment wrapText="1" shrinkToFit="1"/>
    </xf>
    <xf numFmtId="0" fontId="5" fillId="0" borderId="0" xfId="0" applyFont="1" applyBorder="1" applyAlignment="1" applyProtection="1">
      <alignment wrapText="1" shrinkToFit="1"/>
    </xf>
    <xf numFmtId="0" fontId="5" fillId="0" borderId="11" xfId="0" applyFont="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5" fillId="2" borderId="0" xfId="0" applyFont="1" applyFill="1" applyBorder="1" applyAlignment="1" applyProtection="1">
      <alignment wrapText="1" shrinkToFit="1"/>
    </xf>
    <xf numFmtId="0" fontId="15"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5" fillId="2" borderId="0" xfId="0" applyFont="1" applyFill="1" applyBorder="1" applyAlignment="1" applyProtection="1">
      <alignment wrapText="1"/>
    </xf>
    <xf numFmtId="0" fontId="5" fillId="2" borderId="11" xfId="0" applyFont="1" applyFill="1" applyBorder="1" applyAlignment="1" applyProtection="1">
      <alignment wrapText="1"/>
    </xf>
    <xf numFmtId="0" fontId="4" fillId="7" borderId="1" xfId="0" applyFont="1" applyFill="1" applyBorder="1" applyAlignment="1" applyProtection="1">
      <alignment horizontal="center"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2" fillId="7" borderId="7" xfId="0" applyFont="1" applyFill="1" applyBorder="1" applyAlignment="1" applyProtection="1">
      <alignment horizontal="center" vertical="center" wrapText="1" shrinkToFit="1"/>
    </xf>
    <xf numFmtId="0" fontId="2" fillId="7" borderId="8" xfId="0" applyFont="1" applyFill="1" applyBorder="1" applyAlignment="1" applyProtection="1">
      <alignment horizontal="center" vertical="center" wrapText="1" shrinkToFit="1"/>
    </xf>
    <xf numFmtId="0" fontId="2" fillId="7" borderId="9" xfId="0" applyFont="1" applyFill="1" applyBorder="1" applyAlignment="1" applyProtection="1">
      <alignment horizontal="center" vertical="center" wrapText="1" shrinkToFit="1"/>
    </xf>
    <xf numFmtId="0" fontId="2" fillId="7" borderId="12" xfId="0" applyFont="1" applyFill="1" applyBorder="1" applyAlignment="1" applyProtection="1">
      <alignment horizontal="center" vertical="center" wrapText="1" shrinkToFit="1"/>
    </xf>
    <xf numFmtId="0" fontId="2" fillId="7" borderId="13" xfId="0" applyFont="1" applyFill="1" applyBorder="1" applyAlignment="1" applyProtection="1">
      <alignment horizontal="center" vertical="center" wrapText="1" shrinkToFit="1"/>
    </xf>
    <xf numFmtId="0" fontId="2"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11" xfId="0" applyFont="1" applyFill="1" applyBorder="1" applyAlignment="1" applyProtection="1">
      <alignment vertical="top" wrapText="1" shrinkToFit="1"/>
    </xf>
    <xf numFmtId="0" fontId="15" fillId="2" borderId="0" xfId="0" applyFont="1" applyFill="1" applyBorder="1" applyAlignment="1" applyProtection="1">
      <alignment horizontal="left" wrapText="1" shrinkToFit="1"/>
    </xf>
    <xf numFmtId="0" fontId="15" fillId="2" borderId="11" xfId="0" applyFont="1" applyFill="1" applyBorder="1" applyAlignment="1" applyProtection="1">
      <alignment horizontal="left" wrapText="1" shrinkToFit="1"/>
    </xf>
    <xf numFmtId="0" fontId="5" fillId="2" borderId="0" xfId="0" applyFont="1" applyFill="1" applyBorder="1" applyAlignment="1" applyProtection="1">
      <alignment horizontal="left" shrinkToFit="1"/>
    </xf>
    <xf numFmtId="0" fontId="15" fillId="2" borderId="0" xfId="0" applyFont="1" applyFill="1" applyBorder="1" applyAlignment="1" applyProtection="1">
      <alignment horizontal="left" shrinkToFit="1"/>
    </xf>
    <xf numFmtId="0" fontId="15" fillId="2" borderId="11" xfId="0" applyFont="1" applyFill="1" applyBorder="1" applyAlignment="1" applyProtection="1">
      <alignment horizontal="left" shrinkToFit="1"/>
    </xf>
    <xf numFmtId="0" fontId="1" fillId="2" borderId="0" xfId="0" applyFont="1" applyFill="1" applyBorder="1" applyAlignment="1" applyProtection="1">
      <alignment shrinkToFit="1"/>
    </xf>
    <xf numFmtId="0" fontId="15" fillId="2" borderId="0" xfId="0" applyFont="1" applyFill="1" applyBorder="1" applyAlignment="1" applyProtection="1">
      <alignment shrinkToFit="1"/>
    </xf>
    <xf numFmtId="0" fontId="15" fillId="2" borderId="11" xfId="0" applyFont="1" applyFill="1" applyBorder="1" applyAlignment="1" applyProtection="1">
      <alignment shrinkToFit="1"/>
    </xf>
    <xf numFmtId="0" fontId="1" fillId="2" borderId="1" xfId="0" applyFont="1" applyFill="1" applyBorder="1" applyAlignment="1" applyProtection="1">
      <alignment vertical="top" wrapText="1" shrinkToFit="1"/>
      <protection locked="0"/>
    </xf>
    <xf numFmtId="0" fontId="5" fillId="2" borderId="1" xfId="0" applyFont="1" applyFill="1" applyBorder="1" applyAlignment="1" applyProtection="1">
      <alignment vertical="top" wrapText="1" shrinkToFit="1"/>
      <protection locked="0"/>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 fillId="2" borderId="37" xfId="0" applyFont="1" applyFill="1" applyBorder="1" applyAlignment="1" applyProtection="1">
      <alignment vertical="top" wrapText="1" shrinkToFit="1"/>
      <protection locked="0"/>
    </xf>
    <xf numFmtId="0" fontId="1" fillId="2" borderId="36" xfId="0" applyFont="1" applyFill="1" applyBorder="1" applyAlignment="1" applyProtection="1">
      <alignment vertical="top" wrapText="1" shrinkToFit="1"/>
      <protection locked="0"/>
    </xf>
    <xf numFmtId="0" fontId="1" fillId="2" borderId="33" xfId="0" applyFont="1" applyFill="1" applyBorder="1" applyAlignment="1" applyProtection="1">
      <alignment vertical="top" wrapText="1" shrinkToFit="1"/>
      <protection locked="0"/>
    </xf>
    <xf numFmtId="0" fontId="1"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49" fontId="2" fillId="12" borderId="18" xfId="0" applyNumberFormat="1" applyFont="1" applyFill="1" applyBorder="1" applyAlignment="1">
      <alignment horizontal="center" vertical="center" wrapText="1"/>
    </xf>
    <xf numFmtId="49" fontId="2" fillId="12" borderId="16" xfId="0" applyNumberFormat="1" applyFont="1" applyFill="1" applyBorder="1" applyAlignment="1">
      <alignment horizontal="center" vertical="center" wrapText="1"/>
    </xf>
    <xf numFmtId="49" fontId="2" fillId="12" borderId="30" xfId="0" applyNumberFormat="1"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4" fillId="4" borderId="37"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7" fillId="5" borderId="1" xfId="0" applyFont="1" applyFill="1" applyBorder="1" applyAlignment="1" applyProtection="1">
      <alignment horizontal="left" vertical="top" wrapText="1"/>
    </xf>
    <xf numFmtId="0" fontId="16"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15" borderId="37" xfId="0" applyFont="1" applyFill="1" applyBorder="1" applyAlignment="1" applyProtection="1">
      <alignment horizontal="left" vertical="center" wrapText="1"/>
    </xf>
    <xf numFmtId="0" fontId="4" fillId="15" borderId="36" xfId="0" applyFont="1" applyFill="1" applyBorder="1" applyAlignment="1" applyProtection="1">
      <alignment horizontal="left" vertical="center" wrapText="1"/>
    </xf>
    <xf numFmtId="0" fontId="4" fillId="15" borderId="33" xfId="0" applyFont="1" applyFill="1" applyBorder="1" applyAlignment="1" applyProtection="1">
      <alignment horizontal="left" vertical="center" wrapText="1"/>
    </xf>
    <xf numFmtId="0" fontId="1" fillId="2" borderId="0" xfId="0" applyFont="1" applyFill="1" applyBorder="1" applyAlignment="1" applyProtection="1">
      <alignment vertical="top" wrapText="1"/>
    </xf>
    <xf numFmtId="0" fontId="1" fillId="2" borderId="11" xfId="0" applyFont="1" applyFill="1" applyBorder="1" applyAlignment="1" applyProtection="1">
      <alignment vertical="top" wrapText="1"/>
    </xf>
    <xf numFmtId="0" fontId="1" fillId="2" borderId="11" xfId="0" applyFont="1" applyFill="1" applyBorder="1" applyAlignment="1" applyProtection="1">
      <alignment vertical="top" wrapText="1" shrinkToFit="1"/>
    </xf>
    <xf numFmtId="0" fontId="1" fillId="26" borderId="7" xfId="0" applyFont="1" applyFill="1" applyBorder="1" applyAlignment="1" applyProtection="1">
      <alignment horizontal="center" vertical="center" wrapText="1" shrinkToFit="1"/>
    </xf>
    <xf numFmtId="0" fontId="1" fillId="26" borderId="8" xfId="0" applyFont="1" applyFill="1" applyBorder="1" applyAlignment="1" applyProtection="1">
      <alignment horizontal="center" vertical="center" wrapText="1" shrinkToFit="1"/>
    </xf>
    <xf numFmtId="0" fontId="1" fillId="26" borderId="9" xfId="0" applyFont="1" applyFill="1" applyBorder="1" applyAlignment="1" applyProtection="1">
      <alignment horizontal="center" vertical="center" wrapText="1" shrinkToFit="1"/>
    </xf>
    <xf numFmtId="0" fontId="1" fillId="26" borderId="12" xfId="0" applyFont="1" applyFill="1" applyBorder="1" applyAlignment="1" applyProtection="1">
      <alignment horizontal="center" vertical="center" wrapText="1" shrinkToFit="1"/>
    </xf>
    <xf numFmtId="0" fontId="1" fillId="26" borderId="13" xfId="0" applyFont="1" applyFill="1" applyBorder="1" applyAlignment="1" applyProtection="1">
      <alignment horizontal="center" vertical="center" wrapText="1" shrinkToFit="1"/>
    </xf>
    <xf numFmtId="0" fontId="1" fillId="26" borderId="14" xfId="0" applyFont="1" applyFill="1" applyBorder="1" applyAlignment="1" applyProtection="1">
      <alignment horizontal="center" vertical="center" wrapText="1" shrinkToFit="1"/>
    </xf>
    <xf numFmtId="0" fontId="1" fillId="0" borderId="0" xfId="0" applyFont="1" applyBorder="1" applyAlignment="1" applyProtection="1">
      <alignment vertical="top" wrapText="1" shrinkToFit="1"/>
    </xf>
    <xf numFmtId="0" fontId="1" fillId="0" borderId="11" xfId="0" applyFont="1" applyBorder="1" applyAlignment="1" applyProtection="1">
      <alignment vertical="top" wrapText="1" shrinkToFit="1"/>
    </xf>
    <xf numFmtId="0" fontId="1" fillId="2" borderId="0" xfId="0" applyFont="1" applyFill="1" applyBorder="1" applyAlignment="1" applyProtection="1">
      <alignment horizontal="left" vertical="top" wrapText="1" shrinkToFit="1"/>
    </xf>
    <xf numFmtId="0" fontId="1" fillId="2" borderId="11" xfId="0" applyFont="1" applyFill="1" applyBorder="1" applyAlignment="1" applyProtection="1">
      <alignment horizontal="left" vertical="top" wrapText="1" shrinkToFit="1"/>
    </xf>
    <xf numFmtId="0" fontId="7" fillId="20" borderId="74" xfId="5" applyFont="1" applyFill="1" applyBorder="1" applyAlignment="1">
      <alignment horizontal="left" vertical="top" wrapText="1"/>
    </xf>
    <xf numFmtId="0" fontId="7" fillId="20" borderId="75" xfId="5" applyFont="1" applyFill="1" applyBorder="1" applyAlignment="1">
      <alignment horizontal="left" vertical="top" wrapText="1"/>
    </xf>
    <xf numFmtId="0" fontId="7" fillId="20" borderId="76" xfId="5" applyFont="1" applyFill="1" applyBorder="1" applyAlignment="1">
      <alignment horizontal="left" vertical="top" wrapText="1"/>
    </xf>
    <xf numFmtId="0" fontId="1" fillId="0" borderId="24" xfId="5" applyBorder="1" applyAlignment="1" applyProtection="1">
      <alignment horizontal="left" vertical="top" wrapText="1"/>
      <protection locked="0"/>
    </xf>
    <xf numFmtId="0" fontId="1" fillId="0" borderId="25" xfId="5" applyBorder="1" applyAlignment="1" applyProtection="1">
      <alignment horizontal="left" vertical="top" wrapText="1"/>
      <protection locked="0"/>
    </xf>
    <xf numFmtId="0" fontId="1" fillId="0" borderId="26" xfId="5" applyBorder="1" applyAlignment="1" applyProtection="1">
      <alignment horizontal="left" vertical="top" wrapText="1"/>
      <protection locked="0"/>
    </xf>
    <xf numFmtId="0" fontId="1" fillId="0" borderId="2" xfId="5" applyBorder="1" applyAlignment="1" applyProtection="1">
      <alignment horizontal="left" vertical="top" wrapText="1"/>
      <protection locked="0"/>
    </xf>
    <xf numFmtId="0" fontId="1" fillId="0" borderId="0" xfId="5" applyAlignment="1" applyProtection="1">
      <alignment horizontal="left" vertical="top" wrapText="1"/>
      <protection locked="0"/>
    </xf>
    <xf numFmtId="0" fontId="1" fillId="0" borderId="3" xfId="5" applyBorder="1" applyAlignment="1" applyProtection="1">
      <alignment horizontal="left" vertical="top" wrapText="1"/>
      <protection locked="0"/>
    </xf>
    <xf numFmtId="0" fontId="10" fillId="23" borderId="74" xfId="5" applyFont="1" applyFill="1" applyBorder="1" applyAlignment="1" applyProtection="1">
      <alignment horizontal="center" vertical="center" wrapText="1" shrinkToFit="1"/>
    </xf>
    <xf numFmtId="0" fontId="10" fillId="23" borderId="75" xfId="5" applyFont="1" applyFill="1" applyBorder="1" applyAlignment="1" applyProtection="1">
      <alignment horizontal="center" vertical="center" wrapText="1" shrinkToFit="1"/>
    </xf>
    <xf numFmtId="0" fontId="10" fillId="23" borderId="76" xfId="5" applyFont="1" applyFill="1" applyBorder="1" applyAlignment="1" applyProtection="1">
      <alignment horizontal="center" vertical="center" wrapText="1" shrinkToFit="1"/>
    </xf>
    <xf numFmtId="0" fontId="1" fillId="5" borderId="20" xfId="5" applyFont="1" applyFill="1" applyBorder="1" applyAlignment="1" applyProtection="1">
      <alignment horizontal="left" vertical="top" wrapText="1"/>
    </xf>
    <xf numFmtId="0" fontId="1" fillId="5" borderId="8" xfId="5" applyFont="1" applyFill="1" applyBorder="1" applyAlignment="1" applyProtection="1">
      <alignment horizontal="left" vertical="top" wrapText="1"/>
    </xf>
    <xf numFmtId="0" fontId="1" fillId="5" borderId="21" xfId="5" applyFont="1" applyFill="1" applyBorder="1" applyAlignment="1" applyProtection="1">
      <alignment horizontal="left" vertical="top" wrapText="1"/>
    </xf>
    <xf numFmtId="0" fontId="7" fillId="2" borderId="2" xfId="5" applyFont="1" applyFill="1" applyBorder="1" applyAlignment="1" applyProtection="1">
      <alignment horizontal="left" vertical="top" wrapText="1"/>
      <protection locked="0"/>
    </xf>
    <xf numFmtId="0" fontId="7" fillId="2" borderId="0" xfId="5" applyFont="1" applyFill="1" applyBorder="1" applyAlignment="1" applyProtection="1">
      <alignment horizontal="left" vertical="top" wrapText="1"/>
      <protection locked="0"/>
    </xf>
    <xf numFmtId="0" fontId="7" fillId="2" borderId="3" xfId="5" applyFont="1" applyFill="1" applyBorder="1" applyAlignment="1" applyProtection="1">
      <alignment horizontal="left" vertical="top" wrapText="1"/>
      <protection locked="0"/>
    </xf>
    <xf numFmtId="0" fontId="10" fillId="10" borderId="24" xfId="5" applyFont="1" applyFill="1" applyBorder="1" applyAlignment="1" applyProtection="1">
      <alignment horizontal="center" vertical="center" wrapText="1" shrinkToFit="1"/>
    </xf>
    <xf numFmtId="0" fontId="10" fillId="10" borderId="25" xfId="5" applyFont="1" applyFill="1" applyBorder="1" applyAlignment="1" applyProtection="1">
      <alignment horizontal="center" vertical="center" wrapText="1" shrinkToFit="1"/>
    </xf>
    <xf numFmtId="0" fontId="10" fillId="10" borderId="26" xfId="5" applyFont="1" applyFill="1" applyBorder="1" applyAlignment="1" applyProtection="1">
      <alignment horizontal="center" vertical="center" wrapText="1" shrinkToFit="1"/>
    </xf>
    <xf numFmtId="0" fontId="10" fillId="10" borderId="2" xfId="5" applyFont="1" applyFill="1" applyBorder="1" applyAlignment="1" applyProtection="1">
      <alignment horizontal="center" vertical="center" wrapText="1" shrinkToFit="1"/>
    </xf>
    <xf numFmtId="0" fontId="10" fillId="10" borderId="0" xfId="5" applyFont="1" applyFill="1" applyBorder="1" applyAlignment="1" applyProtection="1">
      <alignment horizontal="center" vertical="center" wrapText="1" shrinkToFit="1"/>
    </xf>
    <xf numFmtId="0" fontId="10" fillId="10" borderId="3" xfId="5" applyFont="1" applyFill="1" applyBorder="1" applyAlignment="1" applyProtection="1">
      <alignment horizontal="center" vertical="center" wrapText="1" shrinkToFit="1"/>
    </xf>
    <xf numFmtId="0" fontId="1" fillId="0" borderId="20" xfId="5" applyFont="1" applyFill="1" applyBorder="1" applyAlignment="1" applyProtection="1">
      <alignment horizontal="left" vertical="center" wrapText="1"/>
    </xf>
    <xf numFmtId="0" fontId="1" fillId="0" borderId="8" xfId="5" applyFont="1" applyFill="1" applyBorder="1" applyAlignment="1" applyProtection="1">
      <alignment horizontal="left" vertical="center" wrapText="1"/>
    </xf>
    <xf numFmtId="0" fontId="1" fillId="0" borderId="21" xfId="5" applyFont="1" applyFill="1" applyBorder="1" applyAlignment="1" applyProtection="1">
      <alignment horizontal="left" vertical="center" wrapText="1"/>
    </xf>
    <xf numFmtId="0" fontId="1" fillId="0" borderId="2" xfId="5" applyFont="1" applyFill="1" applyBorder="1" applyAlignment="1" applyProtection="1">
      <alignment horizontal="left" vertical="center" wrapText="1"/>
    </xf>
    <xf numFmtId="0" fontId="1" fillId="0" borderId="0" xfId="5" applyFont="1" applyFill="1" applyBorder="1" applyAlignment="1" applyProtection="1">
      <alignment horizontal="left" vertical="center" wrapText="1"/>
    </xf>
    <xf numFmtId="0" fontId="1" fillId="0" borderId="3" xfId="5" applyFont="1" applyFill="1" applyBorder="1" applyAlignment="1" applyProtection="1">
      <alignment horizontal="left" vertical="center" wrapText="1"/>
    </xf>
    <xf numFmtId="0" fontId="3" fillId="5" borderId="35" xfId="5" applyFont="1" applyFill="1" applyBorder="1" applyAlignment="1" applyProtection="1">
      <alignment horizontal="left" vertical="center" wrapText="1"/>
    </xf>
    <xf numFmtId="0" fontId="3" fillId="5" borderId="36" xfId="5" applyFont="1" applyFill="1" applyBorder="1" applyAlignment="1" applyProtection="1">
      <alignment horizontal="left" vertical="center" wrapText="1"/>
    </xf>
    <xf numFmtId="0" fontId="3" fillId="5" borderId="38" xfId="5" applyFont="1" applyFill="1" applyBorder="1" applyAlignment="1" applyProtection="1">
      <alignment horizontal="left" vertical="center" wrapText="1"/>
    </xf>
    <xf numFmtId="0" fontId="2" fillId="2" borderId="35" xfId="5" applyFont="1" applyFill="1" applyBorder="1" applyAlignment="1" applyProtection="1">
      <alignment horizontal="left" vertical="top" wrapText="1"/>
    </xf>
    <xf numFmtId="0" fontId="2" fillId="2" borderId="36" xfId="5" applyFont="1" applyFill="1" applyBorder="1" applyAlignment="1" applyProtection="1">
      <alignment horizontal="left" vertical="top" wrapText="1"/>
    </xf>
    <xf numFmtId="0" fontId="2" fillId="2" borderId="33" xfId="5" applyFont="1" applyFill="1" applyBorder="1" applyAlignment="1" applyProtection="1">
      <alignment horizontal="left" vertical="top" wrapText="1"/>
    </xf>
    <xf numFmtId="9" fontId="2" fillId="2" borderId="37" xfId="5" applyNumberFormat="1" applyFont="1" applyFill="1" applyBorder="1" applyAlignment="1" applyProtection="1">
      <alignment horizontal="right" vertical="top" wrapText="1"/>
      <protection locked="0"/>
    </xf>
    <xf numFmtId="9" fontId="2" fillId="2" borderId="36" xfId="5" applyNumberFormat="1" applyFont="1" applyFill="1" applyBorder="1" applyAlignment="1" applyProtection="1">
      <alignment horizontal="right" vertical="top" wrapText="1"/>
      <protection locked="0"/>
    </xf>
    <xf numFmtId="9" fontId="2" fillId="2" borderId="38" xfId="5" applyNumberFormat="1" applyFont="1" applyFill="1" applyBorder="1" applyAlignment="1" applyProtection="1">
      <alignment horizontal="right" vertical="top" wrapText="1"/>
      <protection locked="0"/>
    </xf>
    <xf numFmtId="0" fontId="47" fillId="13" borderId="0" xfId="5" applyFont="1" applyFill="1" applyBorder="1" applyAlignment="1" applyProtection="1">
      <alignment horizontal="center" vertical="center" wrapText="1" shrinkToFit="1"/>
    </xf>
    <xf numFmtId="0" fontId="47" fillId="13" borderId="3" xfId="5" applyFont="1" applyFill="1" applyBorder="1" applyAlignment="1" applyProtection="1">
      <alignment horizontal="center" vertical="center" wrapText="1" shrinkToFit="1"/>
    </xf>
    <xf numFmtId="0" fontId="4" fillId="22" borderId="0" xfId="5" applyFont="1" applyFill="1" applyBorder="1" applyAlignment="1" applyProtection="1">
      <alignment horizontal="left" vertical="center" wrapText="1" shrinkToFit="1"/>
    </xf>
    <xf numFmtId="0" fontId="4" fillId="22" borderId="11" xfId="5" applyFont="1" applyFill="1" applyBorder="1" applyAlignment="1" applyProtection="1">
      <alignment horizontal="left" vertical="center" wrapText="1" shrinkToFit="1"/>
    </xf>
    <xf numFmtId="0" fontId="7" fillId="16" borderId="1" xfId="0" applyFont="1" applyFill="1" applyBorder="1" applyAlignment="1" applyProtection="1">
      <alignment horizontal="left" vertical="center" wrapText="1"/>
    </xf>
    <xf numFmtId="0" fontId="4" fillId="16" borderId="37" xfId="0" applyFont="1" applyFill="1" applyBorder="1" applyAlignment="1" applyProtection="1">
      <alignment horizontal="left" vertical="center" wrapText="1"/>
    </xf>
    <xf numFmtId="0" fontId="4" fillId="16" borderId="36" xfId="0" applyFont="1" applyFill="1" applyBorder="1" applyAlignment="1" applyProtection="1">
      <alignment horizontal="left" vertical="center" wrapText="1"/>
    </xf>
    <xf numFmtId="0" fontId="4" fillId="16" borderId="33" xfId="0" applyFont="1" applyFill="1" applyBorder="1" applyAlignment="1" applyProtection="1">
      <alignment horizontal="left" vertical="center" wrapText="1"/>
    </xf>
    <xf numFmtId="44" fontId="1" fillId="8" borderId="39" xfId="2" applyFont="1" applyFill="1" applyBorder="1" applyAlignment="1" applyProtection="1">
      <alignment horizontal="center"/>
    </xf>
    <xf numFmtId="44" fontId="1" fillId="8" borderId="40" xfId="2" applyFont="1" applyFill="1" applyBorder="1" applyAlignment="1" applyProtection="1">
      <alignment horizontal="center"/>
    </xf>
    <xf numFmtId="44" fontId="1" fillId="8" borderId="63" xfId="2" applyFont="1" applyFill="1" applyBorder="1" applyAlignment="1" applyProtection="1">
      <alignment horizontal="center"/>
    </xf>
    <xf numFmtId="0" fontId="2" fillId="8" borderId="48" xfId="5" applyFont="1" applyFill="1" applyBorder="1" applyAlignment="1" applyProtection="1">
      <alignment horizontal="center" vertical="center" wrapText="1"/>
    </xf>
    <xf numFmtId="0" fontId="2" fillId="8" borderId="49" xfId="5" applyFont="1" applyFill="1" applyBorder="1" applyAlignment="1" applyProtection="1">
      <alignment horizontal="center" vertical="center" wrapText="1"/>
    </xf>
    <xf numFmtId="0" fontId="2" fillId="8" borderId="50" xfId="5" applyFont="1" applyFill="1" applyBorder="1" applyAlignment="1" applyProtection="1">
      <alignment horizontal="center" vertical="center" wrapText="1"/>
    </xf>
    <xf numFmtId="0" fontId="2" fillId="8" borderId="51" xfId="5" applyFont="1" applyFill="1" applyBorder="1" applyAlignment="1" applyProtection="1">
      <alignment horizontal="center" vertical="center" wrapText="1"/>
    </xf>
    <xf numFmtId="0" fontId="2" fillId="8" borderId="64" xfId="5" applyFont="1" applyFill="1" applyBorder="1" applyAlignment="1" applyProtection="1">
      <alignment horizontal="center" vertical="center" wrapText="1"/>
    </xf>
    <xf numFmtId="0" fontId="2" fillId="8" borderId="65" xfId="5" applyFont="1" applyFill="1" applyBorder="1" applyAlignment="1" applyProtection="1">
      <alignment horizontal="center" vertical="center" wrapText="1"/>
    </xf>
    <xf numFmtId="44" fontId="1" fillId="2" borderId="42" xfId="2" applyFont="1" applyFill="1" applyBorder="1" applyAlignment="1" applyProtection="1">
      <alignment horizontal="center"/>
    </xf>
    <xf numFmtId="44" fontId="1" fillId="2" borderId="43" xfId="2" applyFont="1" applyFill="1" applyBorder="1" applyAlignment="1" applyProtection="1">
      <alignment horizontal="center"/>
    </xf>
    <xf numFmtId="44" fontId="1" fillId="2" borderId="44" xfId="2" applyFont="1" applyFill="1" applyBorder="1" applyAlignment="1" applyProtection="1">
      <alignment horizontal="center"/>
    </xf>
    <xf numFmtId="44" fontId="1" fillId="5" borderId="39" xfId="2" applyFont="1" applyFill="1" applyBorder="1" applyAlignment="1" applyProtection="1">
      <alignment horizontal="center"/>
    </xf>
    <xf numFmtId="44" fontId="1" fillId="5" borderId="40" xfId="2" applyFont="1" applyFill="1" applyBorder="1" applyAlignment="1" applyProtection="1">
      <alignment horizontal="center"/>
    </xf>
    <xf numFmtId="44" fontId="1" fillId="5" borderId="41" xfId="2" applyFont="1" applyFill="1" applyBorder="1" applyAlignment="1" applyProtection="1">
      <alignment horizontal="center"/>
    </xf>
    <xf numFmtId="0" fontId="2" fillId="5" borderId="48" xfId="5" applyFont="1" applyFill="1" applyBorder="1" applyAlignment="1" applyProtection="1">
      <alignment horizontal="center" vertical="center" wrapText="1"/>
    </xf>
    <xf numFmtId="0" fontId="2" fillId="5" borderId="49" xfId="5" applyFont="1" applyFill="1" applyBorder="1" applyAlignment="1" applyProtection="1">
      <alignment horizontal="center" vertical="center" wrapText="1"/>
    </xf>
    <xf numFmtId="0" fontId="2" fillId="5" borderId="50" xfId="5" applyFont="1" applyFill="1" applyBorder="1" applyAlignment="1" applyProtection="1">
      <alignment horizontal="center" vertical="center" wrapText="1"/>
    </xf>
    <xf numFmtId="0" fontId="2" fillId="5" borderId="51" xfId="5"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xf>
    <xf numFmtId="0" fontId="16" fillId="4" borderId="46" xfId="0" applyFont="1" applyFill="1" applyBorder="1" applyAlignment="1" applyProtection="1">
      <alignment horizontal="center" vertical="center"/>
    </xf>
    <xf numFmtId="0" fontId="16" fillId="4" borderId="47"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2" fillId="14" borderId="24" xfId="5" applyFont="1" applyFill="1" applyBorder="1" applyAlignment="1" applyProtection="1">
      <alignment horizontal="center" vertical="center"/>
    </xf>
    <xf numFmtId="0" fontId="2" fillId="14" borderId="25" xfId="5" applyFont="1" applyFill="1" applyBorder="1" applyAlignment="1" applyProtection="1">
      <alignment horizontal="center" vertical="center"/>
    </xf>
    <xf numFmtId="0" fontId="2" fillId="14" borderId="2" xfId="5" applyFont="1" applyFill="1" applyBorder="1" applyAlignment="1" applyProtection="1">
      <alignment horizontal="center" vertical="center"/>
    </xf>
    <xf numFmtId="0" fontId="2" fillId="14" borderId="0" xfId="5" applyFont="1" applyFill="1" applyBorder="1" applyAlignment="1" applyProtection="1">
      <alignment horizontal="center" vertical="center"/>
    </xf>
    <xf numFmtId="0" fontId="2" fillId="14" borderId="52" xfId="5" applyFont="1" applyFill="1" applyBorder="1" applyAlignment="1" applyProtection="1">
      <alignment horizontal="center" vertical="center"/>
    </xf>
    <xf numFmtId="0" fontId="2" fillId="8" borderId="53" xfId="5" applyFont="1" applyFill="1" applyBorder="1" applyAlignment="1" applyProtection="1">
      <alignment horizontal="center" vertical="center"/>
    </xf>
    <xf numFmtId="0" fontId="2" fillId="8" borderId="25" xfId="5" applyFont="1" applyFill="1" applyBorder="1" applyAlignment="1" applyProtection="1">
      <alignment horizontal="center" vertical="center"/>
    </xf>
    <xf numFmtId="0" fontId="2" fillId="8" borderId="50" xfId="5" applyFont="1" applyFill="1" applyBorder="1" applyAlignment="1" applyProtection="1">
      <alignment horizontal="center" vertical="center"/>
    </xf>
    <xf numFmtId="0" fontId="2" fillId="8" borderId="0" xfId="5" applyFont="1" applyFill="1" applyBorder="1" applyAlignment="1" applyProtection="1">
      <alignment horizontal="center" vertical="center"/>
    </xf>
    <xf numFmtId="0" fontId="2" fillId="8" borderId="54" xfId="5" applyFont="1" applyFill="1" applyBorder="1" applyAlignment="1" applyProtection="1">
      <alignment horizontal="center" vertical="center"/>
    </xf>
    <xf numFmtId="0" fontId="2" fillId="8" borderId="55" xfId="5" applyFont="1" applyFill="1" applyBorder="1" applyAlignment="1" applyProtection="1">
      <alignment horizontal="center" vertical="center"/>
    </xf>
    <xf numFmtId="0" fontId="2" fillId="8" borderId="60" xfId="5" applyFont="1" applyFill="1" applyBorder="1" applyAlignment="1" applyProtection="1">
      <alignment horizontal="center" vertical="center" textRotation="90"/>
    </xf>
    <xf numFmtId="0" fontId="2" fillId="8" borderId="61" xfId="5" applyFont="1" applyFill="1" applyBorder="1" applyAlignment="1" applyProtection="1">
      <alignment horizontal="center" vertical="center" textRotation="90"/>
    </xf>
    <xf numFmtId="0" fontId="2" fillId="8" borderId="62" xfId="5" applyFont="1" applyFill="1" applyBorder="1" applyAlignment="1" applyProtection="1">
      <alignment horizontal="center" vertical="center" textRotation="90"/>
    </xf>
    <xf numFmtId="0" fontId="2" fillId="5" borderId="59" xfId="5" applyFont="1" applyFill="1" applyBorder="1" applyAlignment="1" applyProtection="1">
      <alignment horizontal="center" vertical="center" wrapText="1"/>
    </xf>
    <xf numFmtId="0" fontId="2" fillId="5" borderId="13" xfId="5" applyFont="1" applyFill="1" applyBorder="1" applyAlignment="1" applyProtection="1">
      <alignment horizontal="center" vertical="center" wrapText="1"/>
    </xf>
    <xf numFmtId="0" fontId="2" fillId="5" borderId="36" xfId="5" applyFont="1" applyFill="1" applyBorder="1" applyAlignment="1" applyProtection="1">
      <alignment horizontal="center" vertical="center" wrapText="1"/>
    </xf>
    <xf numFmtId="0" fontId="2" fillId="5" borderId="8" xfId="5" applyFont="1" applyFill="1" applyBorder="1" applyAlignment="1" applyProtection="1">
      <alignment horizontal="center" vertical="center" wrapText="1"/>
    </xf>
    <xf numFmtId="0" fontId="35" fillId="3" borderId="56" xfId="0" applyFont="1" applyFill="1" applyBorder="1" applyAlignment="1" applyProtection="1">
      <alignment horizontal="center" vertical="center" wrapText="1"/>
    </xf>
    <xf numFmtId="0" fontId="35" fillId="3" borderId="57" xfId="0" applyFont="1" applyFill="1" applyBorder="1" applyAlignment="1" applyProtection="1">
      <alignment horizontal="center" vertical="center" wrapText="1"/>
    </xf>
    <xf numFmtId="0" fontId="35" fillId="3" borderId="58" xfId="0" applyFont="1" applyFill="1" applyBorder="1" applyAlignment="1" applyProtection="1">
      <alignment horizontal="center" vertical="center" wrapText="1"/>
    </xf>
    <xf numFmtId="0" fontId="2" fillId="5" borderId="39" xfId="5" applyFont="1" applyFill="1" applyBorder="1" applyAlignment="1" applyProtection="1">
      <alignment horizontal="center" vertical="center" wrapText="1"/>
    </xf>
    <xf numFmtId="0" fontId="2" fillId="5" borderId="40" xfId="5" applyFont="1" applyFill="1" applyBorder="1" applyAlignment="1" applyProtection="1">
      <alignment horizontal="center" vertical="center" wrapText="1"/>
    </xf>
    <xf numFmtId="44" fontId="5" fillId="0" borderId="1" xfId="1" applyFont="1" applyFill="1" applyBorder="1" applyAlignment="1">
      <alignment vertical="center" wrapText="1" shrinkToFit="1"/>
    </xf>
    <xf numFmtId="0" fontId="2" fillId="5" borderId="1" xfId="0" applyFont="1" applyFill="1" applyBorder="1" applyAlignment="1">
      <alignment horizontal="center" vertical="center" wrapText="1" shrinkToFit="1"/>
    </xf>
    <xf numFmtId="0" fontId="16" fillId="4"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2" fillId="8" borderId="1"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30" xfId="0" applyFont="1" applyFill="1" applyBorder="1" applyAlignment="1">
      <alignment horizontal="center" vertical="center" wrapText="1" shrinkToFit="1"/>
    </xf>
    <xf numFmtId="0" fontId="2" fillId="8" borderId="7"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0"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8" borderId="14" xfId="0" applyFont="1" applyFill="1" applyBorder="1" applyAlignment="1">
      <alignment horizontal="center" vertical="center" wrapText="1" shrinkToFit="1"/>
    </xf>
    <xf numFmtId="44" fontId="5" fillId="0" borderId="1" xfId="1" applyFont="1" applyFill="1" applyBorder="1" applyAlignment="1">
      <alignment horizontal="left" vertical="center" wrapText="1" shrinkToFit="1"/>
    </xf>
    <xf numFmtId="44" fontId="5" fillId="0" borderId="18" xfId="1" applyFont="1" applyFill="1" applyBorder="1" applyAlignment="1">
      <alignment horizontal="left" vertical="center" wrapText="1" shrinkToFit="1"/>
    </xf>
    <xf numFmtId="44" fontId="5" fillId="0" borderId="16" xfId="1" applyFont="1" applyFill="1" applyBorder="1" applyAlignment="1">
      <alignment horizontal="left" vertical="center" wrapText="1" shrinkToFit="1"/>
    </xf>
    <xf numFmtId="44" fontId="5" fillId="0" borderId="30" xfId="1" applyFont="1" applyFill="1" applyBorder="1" applyAlignment="1">
      <alignment horizontal="left" vertical="center" wrapText="1" shrinkToFit="1"/>
    </xf>
    <xf numFmtId="44" fontId="5" fillId="0" borderId="18" xfId="1" applyFont="1" applyFill="1" applyBorder="1" applyAlignment="1">
      <alignment vertical="center" wrapText="1" shrinkToFit="1"/>
    </xf>
    <xf numFmtId="44" fontId="5" fillId="0" borderId="16" xfId="1" applyFont="1" applyFill="1" applyBorder="1" applyAlignment="1">
      <alignment vertical="center" wrapText="1" shrinkToFit="1"/>
    </xf>
    <xf numFmtId="44" fontId="5" fillId="0" borderId="30" xfId="1" applyFont="1" applyFill="1" applyBorder="1" applyAlignment="1">
      <alignment vertical="center" wrapText="1" shrinkToFit="1"/>
    </xf>
    <xf numFmtId="44" fontId="1" fillId="0" borderId="1" xfId="1" applyFont="1" applyFill="1" applyBorder="1" applyAlignment="1">
      <alignment vertical="center" wrapText="1" shrinkToFit="1"/>
    </xf>
    <xf numFmtId="0" fontId="2" fillId="8" borderId="1" xfId="0" applyFont="1" applyFill="1" applyBorder="1" applyAlignment="1">
      <alignment horizontal="center" vertical="center" textRotation="90" wrapText="1" shrinkToFit="1"/>
    </xf>
    <xf numFmtId="0" fontId="2" fillId="5" borderId="7" xfId="0" applyFont="1" applyFill="1" applyBorder="1" applyAlignment="1">
      <alignment horizontal="center" vertical="center" wrapText="1" shrinkToFit="1"/>
    </xf>
    <xf numFmtId="0" fontId="2" fillId="5" borderId="9"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12" xfId="0" applyFont="1" applyFill="1" applyBorder="1" applyAlignment="1">
      <alignment horizontal="center" vertical="center" wrapText="1" shrinkToFit="1"/>
    </xf>
    <xf numFmtId="0" fontId="2" fillId="5" borderId="14" xfId="0" applyFont="1" applyFill="1" applyBorder="1" applyAlignment="1">
      <alignment horizontal="center" vertical="center" wrapText="1" shrinkToFit="1"/>
    </xf>
    <xf numFmtId="0" fontId="16" fillId="4" borderId="17" xfId="0" applyFont="1" applyFill="1" applyBorder="1" applyAlignment="1" applyProtection="1">
      <alignment horizontal="center" vertical="center"/>
    </xf>
    <xf numFmtId="0" fontId="20" fillId="9" borderId="66" xfId="0" applyFont="1" applyFill="1" applyBorder="1" applyAlignment="1">
      <alignment vertical="center" wrapText="1"/>
    </xf>
    <xf numFmtId="0" fontId="20" fillId="9" borderId="67" xfId="0" applyFont="1" applyFill="1" applyBorder="1" applyAlignment="1">
      <alignment vertical="center" wrapText="1"/>
    </xf>
    <xf numFmtId="0" fontId="20" fillId="9" borderId="68" xfId="0" applyFont="1" applyFill="1" applyBorder="1" applyAlignment="1">
      <alignment vertical="center" wrapText="1"/>
    </xf>
    <xf numFmtId="0" fontId="20" fillId="9" borderId="2" xfId="0" applyFont="1" applyFill="1" applyBorder="1" applyAlignment="1">
      <alignment vertical="center" wrapText="1"/>
    </xf>
    <xf numFmtId="0" fontId="20" fillId="9" borderId="0" xfId="0" applyFont="1" applyFill="1" applyBorder="1" applyAlignment="1">
      <alignment vertical="center" wrapText="1"/>
    </xf>
    <xf numFmtId="0" fontId="20" fillId="9" borderId="3" xfId="0" applyFont="1" applyFill="1" applyBorder="1" applyAlignment="1">
      <alignment vertical="center" wrapText="1"/>
    </xf>
    <xf numFmtId="0" fontId="20" fillId="9" borderId="52" xfId="0" applyFont="1" applyFill="1" applyBorder="1" applyAlignment="1">
      <alignment vertical="center" wrapText="1"/>
    </xf>
    <xf numFmtId="0" fontId="20" fillId="9" borderId="55" xfId="0" applyFont="1" applyFill="1" applyBorder="1" applyAlignment="1">
      <alignment vertical="center" wrapText="1"/>
    </xf>
    <xf numFmtId="0" fontId="20" fillId="9" borderId="69" xfId="0" applyFont="1" applyFill="1" applyBorder="1" applyAlignment="1">
      <alignment vertical="center" wrapText="1"/>
    </xf>
    <xf numFmtId="0" fontId="20" fillId="7" borderId="66" xfId="0" applyFont="1" applyFill="1" applyBorder="1" applyAlignment="1">
      <alignment vertical="center" wrapText="1"/>
    </xf>
    <xf numFmtId="0" fontId="20" fillId="7" borderId="67" xfId="0" applyFont="1" applyFill="1" applyBorder="1" applyAlignment="1">
      <alignment vertical="center" wrapText="1"/>
    </xf>
    <xf numFmtId="0" fontId="20" fillId="7" borderId="68" xfId="0" applyFont="1" applyFill="1" applyBorder="1" applyAlignment="1">
      <alignment vertical="center" wrapText="1"/>
    </xf>
    <xf numFmtId="0" fontId="20" fillId="7" borderId="2" xfId="0" applyFont="1" applyFill="1" applyBorder="1" applyAlignment="1">
      <alignment vertical="center" wrapText="1"/>
    </xf>
    <xf numFmtId="0" fontId="20" fillId="7" borderId="0" xfId="0" applyFont="1" applyFill="1" applyBorder="1" applyAlignment="1">
      <alignment vertical="center" wrapText="1"/>
    </xf>
    <xf numFmtId="0" fontId="20" fillId="7" borderId="3" xfId="0" applyFont="1" applyFill="1" applyBorder="1" applyAlignment="1">
      <alignment vertical="center" wrapText="1"/>
    </xf>
    <xf numFmtId="0" fontId="20" fillId="7" borderId="52" xfId="0" applyFont="1" applyFill="1" applyBorder="1" applyAlignment="1">
      <alignment vertical="center" wrapText="1"/>
    </xf>
    <xf numFmtId="0" fontId="20" fillId="7" borderId="55" xfId="0" applyFont="1" applyFill="1" applyBorder="1" applyAlignment="1">
      <alignment vertical="center" wrapText="1"/>
    </xf>
    <xf numFmtId="0" fontId="20" fillId="7" borderId="69" xfId="0" applyFont="1" applyFill="1" applyBorder="1" applyAlignment="1">
      <alignment vertical="center" wrapText="1"/>
    </xf>
    <xf numFmtId="0" fontId="20" fillId="17" borderId="66" xfId="0" applyFont="1" applyFill="1" applyBorder="1" applyAlignment="1">
      <alignment vertical="center"/>
    </xf>
    <xf numFmtId="0" fontId="20" fillId="17" borderId="67" xfId="0" applyFont="1" applyFill="1" applyBorder="1" applyAlignment="1">
      <alignment vertical="center"/>
    </xf>
    <xf numFmtId="0" fontId="20" fillId="17" borderId="68" xfId="0" applyFont="1" applyFill="1" applyBorder="1" applyAlignment="1">
      <alignment vertical="center"/>
    </xf>
    <xf numFmtId="0" fontId="20" fillId="17" borderId="52" xfId="0" applyFont="1" applyFill="1" applyBorder="1" applyAlignment="1">
      <alignment vertical="center"/>
    </xf>
    <xf numFmtId="0" fontId="20" fillId="17" borderId="55" xfId="0" applyFont="1" applyFill="1" applyBorder="1" applyAlignment="1">
      <alignment vertical="center"/>
    </xf>
    <xf numFmtId="0" fontId="20" fillId="17" borderId="69" xfId="0" applyFont="1" applyFill="1" applyBorder="1" applyAlignment="1">
      <alignment vertical="center"/>
    </xf>
    <xf numFmtId="0" fontId="20" fillId="3" borderId="66" xfId="0" applyFont="1" applyFill="1" applyBorder="1" applyAlignment="1">
      <alignment vertical="center" wrapText="1"/>
    </xf>
    <xf numFmtId="0" fontId="20" fillId="3" borderId="67" xfId="0" applyFont="1" applyFill="1" applyBorder="1" applyAlignment="1">
      <alignment vertical="center" wrapText="1"/>
    </xf>
    <xf numFmtId="0" fontId="20" fillId="3" borderId="68" xfId="0" applyFont="1" applyFill="1" applyBorder="1" applyAlignment="1">
      <alignment vertical="center" wrapText="1"/>
    </xf>
    <xf numFmtId="0" fontId="20" fillId="3" borderId="2" xfId="0" applyFont="1" applyFill="1" applyBorder="1" applyAlignment="1">
      <alignment vertical="center" wrapText="1"/>
    </xf>
    <xf numFmtId="0" fontId="20" fillId="3" borderId="0" xfId="0" applyFont="1" applyFill="1" applyBorder="1" applyAlignment="1">
      <alignment vertical="center" wrapText="1"/>
    </xf>
    <xf numFmtId="0" fontId="20" fillId="3" borderId="3" xfId="0" applyFont="1" applyFill="1" applyBorder="1" applyAlignment="1">
      <alignment vertical="center" wrapText="1"/>
    </xf>
    <xf numFmtId="0" fontId="20" fillId="3" borderId="52" xfId="0" applyFont="1" applyFill="1" applyBorder="1" applyAlignment="1">
      <alignment vertical="center" wrapText="1"/>
    </xf>
    <xf numFmtId="0" fontId="20" fillId="3" borderId="55" xfId="0" applyFont="1" applyFill="1" applyBorder="1" applyAlignment="1">
      <alignment vertical="center" wrapText="1"/>
    </xf>
    <xf numFmtId="0" fontId="20" fillId="3" borderId="69" xfId="0" applyFont="1" applyFill="1" applyBorder="1" applyAlignment="1">
      <alignment vertical="center" wrapText="1"/>
    </xf>
    <xf numFmtId="0" fontId="20" fillId="10" borderId="66" xfId="0" applyFont="1" applyFill="1" applyBorder="1" applyAlignment="1">
      <alignment vertical="center" wrapText="1"/>
    </xf>
    <xf numFmtId="0" fontId="20" fillId="10" borderId="67" xfId="0" applyFont="1" applyFill="1" applyBorder="1" applyAlignment="1">
      <alignment vertical="center" wrapText="1"/>
    </xf>
    <xf numFmtId="0" fontId="20" fillId="10" borderId="68" xfId="0" applyFont="1" applyFill="1" applyBorder="1" applyAlignment="1">
      <alignment vertical="center" wrapText="1"/>
    </xf>
    <xf numFmtId="0" fontId="20" fillId="10" borderId="2" xfId="0" applyFont="1" applyFill="1" applyBorder="1" applyAlignment="1">
      <alignment vertical="center" wrapText="1"/>
    </xf>
    <xf numFmtId="0" fontId="20" fillId="10" borderId="0" xfId="0" applyFont="1" applyFill="1" applyBorder="1" applyAlignment="1">
      <alignment vertical="center" wrapText="1"/>
    </xf>
    <xf numFmtId="0" fontId="20" fillId="10" borderId="3" xfId="0" applyFont="1" applyFill="1" applyBorder="1" applyAlignment="1">
      <alignment vertical="center" wrapText="1"/>
    </xf>
    <xf numFmtId="0" fontId="20" fillId="10" borderId="52" xfId="0" applyFont="1" applyFill="1" applyBorder="1" applyAlignment="1">
      <alignment vertical="center" wrapText="1"/>
    </xf>
    <xf numFmtId="0" fontId="20" fillId="10" borderId="55" xfId="0" applyFont="1" applyFill="1" applyBorder="1" applyAlignment="1">
      <alignment vertical="center" wrapText="1"/>
    </xf>
    <xf numFmtId="0" fontId="20" fillId="10" borderId="69" xfId="0" applyFont="1" applyFill="1" applyBorder="1" applyAlignment="1">
      <alignment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3" fillId="5" borderId="66"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0" fillId="6" borderId="66" xfId="0" applyFont="1" applyFill="1" applyBorder="1" applyAlignment="1">
      <alignment vertical="center" wrapText="1"/>
    </xf>
    <xf numFmtId="0" fontId="20" fillId="6" borderId="67" xfId="0" applyFont="1" applyFill="1" applyBorder="1" applyAlignment="1">
      <alignment vertical="center" wrapText="1"/>
    </xf>
    <xf numFmtId="0" fontId="20" fillId="6" borderId="68" xfId="0" applyFont="1" applyFill="1" applyBorder="1" applyAlignment="1">
      <alignment vertical="center" wrapText="1"/>
    </xf>
    <xf numFmtId="0" fontId="20" fillId="6" borderId="2" xfId="0" applyFont="1" applyFill="1" applyBorder="1" applyAlignment="1">
      <alignment vertical="center" wrapText="1"/>
    </xf>
    <xf numFmtId="0" fontId="20" fillId="6" borderId="0" xfId="0" applyFont="1" applyFill="1" applyBorder="1" applyAlignment="1">
      <alignment vertical="center" wrapText="1"/>
    </xf>
    <xf numFmtId="0" fontId="20" fillId="6" borderId="3" xfId="0" applyFont="1" applyFill="1" applyBorder="1" applyAlignment="1">
      <alignment vertical="center" wrapText="1"/>
    </xf>
    <xf numFmtId="0" fontId="20" fillId="6" borderId="52" xfId="0" applyFont="1" applyFill="1" applyBorder="1" applyAlignment="1">
      <alignment vertical="center" wrapText="1"/>
    </xf>
    <xf numFmtId="0" fontId="20" fillId="6" borderId="55" xfId="0" applyFont="1" applyFill="1" applyBorder="1" applyAlignment="1">
      <alignment vertical="center" wrapText="1"/>
    </xf>
    <xf numFmtId="0" fontId="20" fillId="6" borderId="69" xfId="0" applyFont="1" applyFill="1" applyBorder="1" applyAlignment="1">
      <alignment vertical="center" wrapText="1"/>
    </xf>
    <xf numFmtId="0" fontId="20" fillId="14" borderId="66" xfId="0" applyFont="1" applyFill="1" applyBorder="1" applyAlignment="1">
      <alignment vertical="center" wrapText="1"/>
    </xf>
    <xf numFmtId="0" fontId="20" fillId="14" borderId="67" xfId="0" applyFont="1" applyFill="1" applyBorder="1" applyAlignment="1">
      <alignment vertical="center" wrapText="1"/>
    </xf>
    <xf numFmtId="0" fontId="20" fillId="14" borderId="68" xfId="0" applyFont="1" applyFill="1" applyBorder="1" applyAlignment="1">
      <alignment vertical="center" wrapText="1"/>
    </xf>
    <xf numFmtId="0" fontId="20" fillId="14" borderId="2" xfId="0" applyFont="1" applyFill="1" applyBorder="1" applyAlignment="1">
      <alignment vertical="center" wrapText="1"/>
    </xf>
    <xf numFmtId="0" fontId="20" fillId="14" borderId="0" xfId="0" applyFont="1" applyFill="1" applyBorder="1" applyAlignment="1">
      <alignment vertical="center" wrapText="1"/>
    </xf>
    <xf numFmtId="0" fontId="20" fillId="14" borderId="3" xfId="0" applyFont="1" applyFill="1" applyBorder="1" applyAlignment="1">
      <alignment vertical="center" wrapText="1"/>
    </xf>
    <xf numFmtId="0" fontId="20" fillId="14" borderId="52" xfId="0" applyFont="1" applyFill="1" applyBorder="1" applyAlignment="1">
      <alignment vertical="center" wrapText="1"/>
    </xf>
    <xf numFmtId="0" fontId="20" fillId="14" borderId="55" xfId="0" applyFont="1" applyFill="1" applyBorder="1" applyAlignment="1">
      <alignment vertical="center" wrapText="1"/>
    </xf>
    <xf numFmtId="0" fontId="20" fillId="14" borderId="69" xfId="0" applyFont="1" applyFill="1" applyBorder="1" applyAlignment="1">
      <alignment vertical="center" wrapText="1"/>
    </xf>
    <xf numFmtId="0" fontId="20" fillId="19" borderId="66" xfId="0" applyFont="1" applyFill="1" applyBorder="1" applyAlignment="1">
      <alignment vertical="center" wrapText="1"/>
    </xf>
    <xf numFmtId="0" fontId="20" fillId="19" borderId="67" xfId="0" applyFont="1" applyFill="1" applyBorder="1" applyAlignment="1">
      <alignment vertical="center" wrapText="1"/>
    </xf>
    <xf numFmtId="0" fontId="20" fillId="19" borderId="68" xfId="0" applyFont="1" applyFill="1" applyBorder="1" applyAlignment="1">
      <alignment vertical="center" wrapText="1"/>
    </xf>
    <xf numFmtId="0" fontId="20" fillId="19" borderId="2" xfId="0" applyFont="1" applyFill="1" applyBorder="1" applyAlignment="1">
      <alignment vertical="center" wrapText="1"/>
    </xf>
    <xf numFmtId="0" fontId="20" fillId="19" borderId="0" xfId="0" applyFont="1" applyFill="1" applyBorder="1" applyAlignment="1">
      <alignment vertical="center" wrapText="1"/>
    </xf>
    <xf numFmtId="0" fontId="20" fillId="19" borderId="3" xfId="0" applyFont="1" applyFill="1" applyBorder="1" applyAlignment="1">
      <alignment vertical="center" wrapText="1"/>
    </xf>
    <xf numFmtId="0" fontId="20" fillId="19" borderId="52" xfId="0" applyFont="1" applyFill="1" applyBorder="1" applyAlignment="1">
      <alignment vertical="center" wrapText="1"/>
    </xf>
    <xf numFmtId="0" fontId="20" fillId="19" borderId="55" xfId="0" applyFont="1" applyFill="1" applyBorder="1" applyAlignment="1">
      <alignment vertical="center" wrapText="1"/>
    </xf>
    <xf numFmtId="0" fontId="20" fillId="19" borderId="69" xfId="0" applyFont="1" applyFill="1" applyBorder="1" applyAlignment="1">
      <alignment vertical="center" wrapText="1"/>
    </xf>
    <xf numFmtId="0" fontId="1" fillId="5" borderId="1" xfId="5" applyFont="1" applyFill="1" applyBorder="1" applyAlignment="1" applyProtection="1">
      <alignment shrinkToFit="1"/>
    </xf>
    <xf numFmtId="0" fontId="25" fillId="4" borderId="2" xfId="5" applyFont="1" applyFill="1" applyBorder="1" applyAlignment="1" applyProtection="1">
      <alignment horizontal="center" vertical="center" wrapText="1"/>
    </xf>
    <xf numFmtId="0" fontId="25" fillId="4"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51"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5" xfId="5" applyFont="1" applyFill="1" applyBorder="1" applyAlignment="1" applyProtection="1">
      <alignment horizontal="center" vertical="center" wrapText="1"/>
    </xf>
    <xf numFmtId="0" fontId="3" fillId="2" borderId="65" xfId="5" applyFont="1" applyFill="1" applyBorder="1" applyAlignment="1" applyProtection="1">
      <alignment horizontal="center" vertical="center" wrapText="1"/>
    </xf>
    <xf numFmtId="0" fontId="3" fillId="2" borderId="50" xfId="5" applyFont="1" applyFill="1" applyBorder="1" applyAlignment="1" applyProtection="1">
      <alignment horizontal="center" vertical="center" wrapText="1"/>
    </xf>
    <xf numFmtId="0" fontId="3" fillId="2" borderId="64" xfId="5" applyFont="1" applyFill="1" applyBorder="1" applyAlignment="1" applyProtection="1">
      <alignment horizontal="center" vertical="center" wrapText="1"/>
    </xf>
    <xf numFmtId="0" fontId="26" fillId="4" borderId="70" xfId="5" applyFont="1" applyFill="1" applyBorder="1" applyAlignment="1" applyProtection="1">
      <alignment horizontal="center" vertical="center" shrinkToFit="1"/>
    </xf>
    <xf numFmtId="0" fontId="26" fillId="4" borderId="71" xfId="5" applyFont="1" applyFill="1" applyBorder="1" applyAlignment="1" applyProtection="1">
      <alignment horizontal="center" vertical="center" shrinkToFit="1"/>
    </xf>
    <xf numFmtId="0" fontId="12" fillId="2" borderId="50" xfId="5" applyFont="1" applyFill="1" applyBorder="1" applyAlignment="1" applyProtection="1">
      <alignment horizontal="center" vertical="center" wrapText="1"/>
    </xf>
    <xf numFmtId="0" fontId="12" fillId="2" borderId="0" xfId="5" applyFont="1" applyFill="1" applyBorder="1" applyAlignment="1" applyProtection="1">
      <alignment horizontal="center" vertical="center" wrapText="1"/>
    </xf>
    <xf numFmtId="0" fontId="3" fillId="2" borderId="72" xfId="5" applyFont="1" applyFill="1" applyBorder="1" applyAlignment="1" applyProtection="1">
      <alignment horizontal="center" vertical="center" wrapText="1"/>
    </xf>
    <xf numFmtId="0" fontId="3" fillId="2" borderId="73" xfId="5" applyFont="1" applyFill="1" applyBorder="1" applyAlignment="1" applyProtection="1">
      <alignment horizontal="center" vertical="center" wrapText="1"/>
    </xf>
    <xf numFmtId="0" fontId="28" fillId="4" borderId="24" xfId="5" applyFont="1" applyFill="1" applyBorder="1" applyAlignment="1" applyProtection="1">
      <alignment horizontal="center" vertical="center" wrapText="1"/>
    </xf>
    <xf numFmtId="0" fontId="28" fillId="4" borderId="25" xfId="5" applyFont="1" applyFill="1" applyBorder="1" applyAlignment="1" applyProtection="1">
      <alignment horizontal="center" vertical="center" wrapText="1"/>
    </xf>
    <xf numFmtId="0" fontId="28" fillId="4" borderId="0" xfId="5" applyFont="1" applyFill="1" applyBorder="1" applyAlignment="1" applyProtection="1">
      <alignment horizontal="center" vertical="center" wrapText="1"/>
    </xf>
    <xf numFmtId="0" fontId="1" fillId="5" borderId="1" xfId="5" applyFont="1" applyFill="1" applyBorder="1" applyAlignment="1" applyProtection="1">
      <alignment vertical="center" shrinkToFit="1"/>
    </xf>
    <xf numFmtId="0" fontId="1" fillId="2" borderId="1" xfId="5" applyFont="1" applyFill="1" applyBorder="1" applyAlignment="1" applyProtection="1">
      <alignment shrinkToFit="1"/>
    </xf>
    <xf numFmtId="0" fontId="26" fillId="4" borderId="37" xfId="5" applyFont="1" applyFill="1" applyBorder="1" applyAlignment="1" applyProtection="1">
      <alignment horizontal="center" vertical="center" shrinkToFit="1"/>
    </xf>
    <xf numFmtId="0" fontId="26" fillId="4" borderId="36" xfId="5" applyFont="1" applyFill="1" applyBorder="1" applyAlignment="1" applyProtection="1">
      <alignment horizontal="center" vertical="center" shrinkToFit="1"/>
    </xf>
    <xf numFmtId="0" fontId="26" fillId="4" borderId="33" xfId="5" applyFont="1" applyFill="1" applyBorder="1" applyAlignment="1" applyProtection="1">
      <alignment horizontal="center" vertical="center" shrinkToFit="1"/>
    </xf>
  </cellXfs>
  <cellStyles count="8">
    <cellStyle name="Currency" xfId="1" builtinId="4"/>
    <cellStyle name="Currency 2" xfId="2"/>
    <cellStyle name="Hyperlink" xfId="3" builtinId="8"/>
    <cellStyle name="Hyperlink 2" xfId="6"/>
    <cellStyle name="Normal" xfId="0" builtinId="0"/>
    <cellStyle name="Normal 2" xfId="4"/>
    <cellStyle name="Normal 3" xfId="5"/>
    <cellStyle name="Normal 3 2 3" xfId="7"/>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defaultPivotStyle="PivotStyleMedium4"/>
  <colors>
    <mruColors>
      <color rgb="FF0066FF"/>
      <color rgb="FFD000D5"/>
      <color rgb="FFFD3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externalLink" Target="externalLinks/externalLink1.xml"/><Relationship Id="rId22" Type="http://schemas.openxmlformats.org/officeDocument/2006/relationships/externalLink" Target="externalLinks/externalLink2.xml"/><Relationship Id="rId23" Type="http://schemas.openxmlformats.org/officeDocument/2006/relationships/externalLink" Target="externalLinks/externalLink3.xml"/><Relationship Id="rId24" Type="http://schemas.openxmlformats.org/officeDocument/2006/relationships/externalLink" Target="externalLinks/externalLink4.xml"/><Relationship Id="rId25" Type="http://schemas.openxmlformats.org/officeDocument/2006/relationships/externalLink" Target="externalLinks/externalLink5.xml"/><Relationship Id="rId26" Type="http://schemas.openxmlformats.org/officeDocument/2006/relationships/externalLink" Target="externalLinks/externalLink6.xml"/><Relationship Id="rId27" Type="http://schemas.openxmlformats.org/officeDocument/2006/relationships/externalLink" Target="externalLinks/externalLink7.xml"/><Relationship Id="rId28" Type="http://schemas.openxmlformats.org/officeDocument/2006/relationships/externalLink" Target="externalLinks/externalLink8.xml"/><Relationship Id="rId29" Type="http://schemas.openxmlformats.org/officeDocument/2006/relationships/externalLink" Target="externalLinks/externalLink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10.xml"/><Relationship Id="rId31" Type="http://schemas.openxmlformats.org/officeDocument/2006/relationships/externalLink" Target="externalLinks/externalLink11.xml"/><Relationship Id="rId32" Type="http://schemas.openxmlformats.org/officeDocument/2006/relationships/externalLink" Target="externalLinks/externalLink1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1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971550</xdr:colOff>
      <xdr:row>13</xdr:row>
      <xdr:rowOff>24765</xdr:rowOff>
    </xdr:from>
    <xdr:to>
      <xdr:col>9</xdr:col>
      <xdr:colOff>601980</xdr:colOff>
      <xdr:row>17</xdr:row>
      <xdr:rowOff>53340</xdr:rowOff>
    </xdr:to>
    <xdr:sp macro="" textlink="">
      <xdr:nvSpPr>
        <xdr:cNvPr id="28680" name="AutoShape 23"/>
        <xdr:cNvSpPr>
          <a:spLocks noChangeArrowheads="1"/>
        </xdr:cNvSpPr>
      </xdr:nvSpPr>
      <xdr:spPr bwMode="auto">
        <a:xfrm>
          <a:off x="8119110" y="3286125"/>
          <a:ext cx="2853690" cy="1034415"/>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r>
            <a:rPr lang="en-US" sz="1400" b="1" i="1" strike="noStrike">
              <a:solidFill>
                <a:srgbClr val="FF0000"/>
              </a:solidFill>
              <a:latin typeface="Arial"/>
              <a:cs typeface="Arial"/>
            </a:rPr>
            <a:t>You can navigate through this application workbook by selecting the desired tabs at the left.</a:t>
          </a:r>
        </a:p>
      </xdr:txBody>
    </xdr:sp>
    <xdr:clientData/>
  </xdr:twoCellAnchor>
  <xdr:twoCellAnchor editAs="oneCell">
    <xdr:from>
      <xdr:col>0</xdr:col>
      <xdr:colOff>327660</xdr:colOff>
      <xdr:row>0</xdr:row>
      <xdr:rowOff>0</xdr:rowOff>
    </xdr:from>
    <xdr:to>
      <xdr:col>1</xdr:col>
      <xdr:colOff>190500</xdr:colOff>
      <xdr:row>2</xdr:row>
      <xdr:rowOff>127000</xdr:rowOff>
    </xdr:to>
    <xdr:pic>
      <xdr:nvPicPr>
        <xdr:cNvPr id="5" name="Picture 4" descr="C:\Users\katherine.cox\AppData\Local\Microsoft\Windows\Temporary Internet Files\Content.Outlook\AC6UZT5D\vjhgj.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0"/>
          <a:ext cx="1056640" cy="1155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SF.Preliminary.Allocations.to.LEAs.Workbook_J.Skinner_10-28-09"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FY.2011.Con.App_Phase.II_Paul.PCS_04-26-12.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SFSF_Application.Review.Form_J.Skinner_12-20-09"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SFSF_Application.Review.Form_J.Skinner_12-20-0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SF.Preliminary.Allocations.to.LEAs.Workbook_J.Skinner_10-28-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ew%20or%20Significantly%20Expanding%20Public%20Charter%20School%20Notification%20For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03(a)_School.Improvement.Application_FFY.2011_Friendship.PCS_05-22-1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03(a)_LEA.Application.FFY.2008.FFY.2009_J.Skinner_12-15-09.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FY.2010.Con.App_Phase.II_Community.Academy.PCS_04-20-11"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nApp_FFY%202011%20Phase%20II%20Application_05-19-11%20(3).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003(a)_LEA%20Application%20FFY%202008%20and%20FFY%202009"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harter%20LEA%201003(a)%20Application%20and%20Budget_09-17-09"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1"/>
      <sheetName val="2"/>
      <sheetName val="3"/>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0"/>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1"/>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row r="6">
          <cell r="A6" t="str">
            <v>X</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3"/>
      <sheetName val="14"/>
      <sheetName val="15"/>
      <sheetName val="16"/>
      <sheetName val="17"/>
      <sheetName val="18"/>
      <sheetName val="20"/>
      <sheetName val="19"/>
      <sheetName val="Sheet1"/>
      <sheetName val="Validation"/>
      <sheetName val="12"/>
    </sheetNames>
    <sheetDataSet>
      <sheetData sheetId="0"/>
      <sheetData sheetId="1">
        <row r="62">
          <cell r="A62" t="str">
            <v>X</v>
          </cell>
        </row>
      </sheetData>
      <sheetData sheetId="2"/>
      <sheetData sheetId="3">
        <row r="22">
          <cell r="F22">
            <v>801722.48</v>
          </cell>
        </row>
      </sheetData>
      <sheetData sheetId="4"/>
      <sheetData sheetId="5"/>
      <sheetData sheetId="6">
        <row r="7">
          <cell r="D7" t="str">
            <v>Program Category            (select from     drop-down menu)</v>
          </cell>
        </row>
      </sheetData>
      <sheetData sheetId="7"/>
      <sheetData sheetId="8"/>
      <sheetData sheetId="9"/>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row r="9">
          <cell r="C9" t="str">
            <v>Recruit./Retention</v>
          </cell>
        </row>
      </sheetData>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row r="9">
          <cell r="C9" t="str">
            <v>Eng. Proficiency</v>
          </cell>
        </row>
      </sheetData>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row r="1">
          <cell r="A1" t="str">
            <v>Chairperson of the Board of Directors</v>
          </cell>
        </row>
      </sheetData>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pageSetUpPr fitToPage="1"/>
  </sheetPr>
  <dimension ref="A1:J23"/>
  <sheetViews>
    <sheetView tabSelected="1" workbookViewId="0">
      <selection activeCell="A3" sqref="A3:J3"/>
    </sheetView>
  </sheetViews>
  <sheetFormatPr baseColWidth="10" defaultColWidth="8.83203125" defaultRowHeight="14" x14ac:dyDescent="0"/>
  <cols>
    <col min="1" max="5" width="15.6640625" style="3" customWidth="1"/>
    <col min="6" max="6" width="25.83203125" style="3" customWidth="1"/>
    <col min="7" max="10" width="15.6640625" style="3" customWidth="1"/>
    <col min="11" max="51" width="4.6640625" style="3" customWidth="1"/>
    <col min="52" max="16384" width="8.83203125" style="3"/>
  </cols>
  <sheetData>
    <row r="1" spans="1:10" s="78" customFormat="1" ht="66.75" customHeight="1">
      <c r="A1" s="195"/>
      <c r="B1" s="195"/>
      <c r="C1" s="195"/>
      <c r="D1" s="195"/>
      <c r="E1" s="195"/>
      <c r="F1" s="195"/>
      <c r="G1" s="195"/>
      <c r="H1" s="195"/>
      <c r="I1" s="195"/>
      <c r="J1" s="195"/>
    </row>
    <row r="2" spans="1:10" s="78" customFormat="1" ht="15" thickBot="1">
      <c r="A2" s="196"/>
      <c r="B2" s="196"/>
      <c r="C2" s="196"/>
      <c r="D2" s="196"/>
      <c r="E2" s="196"/>
      <c r="F2" s="196"/>
      <c r="G2" s="196"/>
      <c r="H2" s="196"/>
      <c r="I2" s="196"/>
      <c r="J2" s="196"/>
    </row>
    <row r="3" spans="1:10" ht="15" customHeight="1" thickTop="1">
      <c r="A3" s="197" t="s">
        <v>279</v>
      </c>
      <c r="B3" s="198"/>
      <c r="C3" s="198"/>
      <c r="D3" s="198"/>
      <c r="E3" s="198"/>
      <c r="F3" s="198"/>
      <c r="G3" s="198"/>
      <c r="H3" s="198"/>
      <c r="I3" s="198"/>
      <c r="J3" s="199"/>
    </row>
    <row r="4" spans="1:10" ht="15" customHeight="1">
      <c r="A4" s="201" t="s">
        <v>312</v>
      </c>
      <c r="B4" s="202"/>
      <c r="C4" s="202"/>
      <c r="D4" s="202"/>
      <c r="E4" s="202"/>
      <c r="F4" s="202"/>
      <c r="G4" s="202"/>
      <c r="H4" s="202"/>
      <c r="I4" s="202"/>
      <c r="J4" s="203"/>
    </row>
    <row r="5" spans="1:10" ht="15" customHeight="1">
      <c r="A5" s="204"/>
      <c r="B5" s="205"/>
      <c r="C5" s="205"/>
      <c r="D5" s="205"/>
      <c r="E5" s="205"/>
      <c r="F5" s="205"/>
      <c r="G5" s="205"/>
      <c r="H5" s="205"/>
      <c r="I5" s="205"/>
      <c r="J5" s="206"/>
    </row>
    <row r="6" spans="1:10" ht="15" customHeight="1">
      <c r="A6" s="207" t="s">
        <v>43</v>
      </c>
      <c r="B6" s="208"/>
      <c r="C6" s="208"/>
      <c r="D6" s="208"/>
      <c r="E6" s="208"/>
      <c r="F6" s="208"/>
      <c r="G6" s="208"/>
      <c r="H6" s="208"/>
      <c r="I6" s="208"/>
      <c r="J6" s="209"/>
    </row>
    <row r="7" spans="1:10" ht="15" customHeight="1">
      <c r="A7" s="210"/>
      <c r="B7" s="211"/>
      <c r="C7" s="211"/>
      <c r="D7" s="211"/>
      <c r="E7" s="211"/>
      <c r="F7" s="211"/>
      <c r="G7" s="211"/>
      <c r="H7" s="211"/>
      <c r="I7" s="211"/>
      <c r="J7" s="212"/>
    </row>
    <row r="8" spans="1:10" ht="15" customHeight="1">
      <c r="A8" s="156"/>
      <c r="B8" s="15"/>
      <c r="C8" s="213" t="s">
        <v>383</v>
      </c>
      <c r="D8" s="213"/>
      <c r="E8" s="213"/>
      <c r="F8" s="213"/>
      <c r="G8" s="213"/>
      <c r="H8" s="213"/>
      <c r="I8" s="15"/>
      <c r="J8" s="16"/>
    </row>
    <row r="9" spans="1:10" ht="15" customHeight="1">
      <c r="A9" s="136"/>
      <c r="B9" s="15"/>
      <c r="C9" s="213"/>
      <c r="D9" s="213"/>
      <c r="E9" s="213"/>
      <c r="F9" s="213"/>
      <c r="G9" s="213"/>
      <c r="H9" s="213"/>
      <c r="I9" s="15"/>
      <c r="J9" s="16"/>
    </row>
    <row r="10" spans="1:10" ht="21" customHeight="1" thickBot="1">
      <c r="A10" s="17"/>
      <c r="B10" s="18"/>
      <c r="C10" s="214"/>
      <c r="D10" s="214"/>
      <c r="E10" s="214"/>
      <c r="F10" s="214"/>
      <c r="G10" s="214"/>
      <c r="H10" s="214"/>
      <c r="I10" s="18"/>
      <c r="J10" s="19"/>
    </row>
    <row r="11" spans="1:10" ht="15" customHeight="1" thickTop="1">
      <c r="A11" s="20"/>
      <c r="B11" s="15"/>
      <c r="C11" s="15"/>
      <c r="D11" s="15"/>
      <c r="E11" s="15"/>
      <c r="F11" s="15"/>
      <c r="G11" s="15"/>
      <c r="H11" s="15"/>
      <c r="I11" s="15"/>
      <c r="J11" s="16"/>
    </row>
    <row r="12" spans="1:10" ht="15" customHeight="1">
      <c r="A12" s="21"/>
      <c r="B12" s="90"/>
      <c r="C12" s="91" t="s">
        <v>44</v>
      </c>
      <c r="D12" s="92"/>
      <c r="E12" s="92"/>
      <c r="F12" s="92"/>
      <c r="G12" s="22"/>
      <c r="H12" s="22"/>
      <c r="I12" s="22"/>
      <c r="J12" s="23"/>
    </row>
    <row r="13" spans="1:10" ht="20" customHeight="1">
      <c r="A13" s="21"/>
      <c r="B13" s="93"/>
      <c r="C13" s="200" t="s">
        <v>47</v>
      </c>
      <c r="D13" s="200"/>
      <c r="E13" s="200"/>
      <c r="F13" s="200"/>
      <c r="G13" s="22"/>
      <c r="H13" s="22"/>
      <c r="I13" s="22"/>
      <c r="J13" s="23"/>
    </row>
    <row r="14" spans="1:10" ht="20" customHeight="1">
      <c r="A14" s="21"/>
      <c r="B14" s="93"/>
      <c r="C14" s="185" t="s">
        <v>271</v>
      </c>
      <c r="D14" s="185"/>
      <c r="E14" s="185"/>
      <c r="F14" s="185"/>
      <c r="G14" s="22"/>
      <c r="H14" s="22"/>
      <c r="I14" s="22"/>
      <c r="J14" s="23"/>
    </row>
    <row r="15" spans="1:10" ht="20" customHeight="1">
      <c r="A15" s="21"/>
      <c r="B15" s="93"/>
      <c r="C15" s="192" t="s">
        <v>282</v>
      </c>
      <c r="D15" s="193"/>
      <c r="E15" s="193"/>
      <c r="F15" s="194"/>
      <c r="G15" s="22"/>
      <c r="H15" s="22"/>
      <c r="I15" s="22"/>
      <c r="J15" s="23"/>
    </row>
    <row r="16" spans="1:10" ht="20" customHeight="1">
      <c r="A16" s="21"/>
      <c r="B16" s="93"/>
      <c r="C16" s="186" t="s">
        <v>322</v>
      </c>
      <c r="D16" s="187"/>
      <c r="E16" s="187"/>
      <c r="F16" s="188"/>
      <c r="G16" s="22"/>
      <c r="H16" s="22"/>
      <c r="I16" s="22"/>
      <c r="J16" s="23"/>
    </row>
    <row r="17" spans="1:10" ht="20" customHeight="1">
      <c r="A17" s="21"/>
      <c r="B17" s="93"/>
      <c r="C17" s="189" t="s">
        <v>315</v>
      </c>
      <c r="D17" s="190"/>
      <c r="E17" s="190"/>
      <c r="F17" s="191"/>
      <c r="G17" s="22"/>
      <c r="H17" s="22"/>
      <c r="I17" s="22"/>
      <c r="J17" s="23"/>
    </row>
    <row r="18" spans="1:10" ht="20" customHeight="1">
      <c r="A18" s="21"/>
      <c r="B18" s="93"/>
      <c r="C18" s="182"/>
      <c r="D18" s="183"/>
      <c r="E18" s="183"/>
      <c r="F18" s="184"/>
      <c r="G18" s="22"/>
      <c r="H18" s="22"/>
      <c r="I18" s="22"/>
      <c r="J18" s="23"/>
    </row>
    <row r="19" spans="1:10" ht="20" customHeight="1">
      <c r="A19" s="21"/>
      <c r="B19" s="93"/>
      <c r="C19" s="179"/>
      <c r="D19" s="180"/>
      <c r="E19" s="180"/>
      <c r="F19" s="181"/>
      <c r="G19" s="22"/>
      <c r="H19" s="22"/>
      <c r="I19" s="22"/>
      <c r="J19" s="23"/>
    </row>
    <row r="20" spans="1:10" ht="15" customHeight="1" thickBot="1">
      <c r="A20" s="24"/>
      <c r="B20" s="25"/>
      <c r="C20" s="25"/>
      <c r="D20" s="25"/>
      <c r="E20" s="25"/>
      <c r="F20" s="25"/>
      <c r="G20" s="25"/>
      <c r="H20" s="25"/>
      <c r="I20" s="25"/>
      <c r="J20" s="26"/>
    </row>
    <row r="21" spans="1:10" ht="15" thickTop="1">
      <c r="B21" s="103"/>
      <c r="C21" s="103"/>
    </row>
    <row r="22" spans="1:10">
      <c r="B22" s="104"/>
      <c r="C22" s="104"/>
    </row>
    <row r="23" spans="1:10">
      <c r="B23" s="104"/>
      <c r="C23" s="104"/>
    </row>
  </sheetData>
  <sheetProtection selectLockedCells="1"/>
  <mergeCells count="15">
    <mergeCell ref="A1:J1"/>
    <mergeCell ref="A2:J2"/>
    <mergeCell ref="A3:J3"/>
    <mergeCell ref="C13:F13"/>
    <mergeCell ref="A4:J4"/>
    <mergeCell ref="A5:J5"/>
    <mergeCell ref="A6:J6"/>
    <mergeCell ref="A7:J7"/>
    <mergeCell ref="C8:H10"/>
    <mergeCell ref="C19:F19"/>
    <mergeCell ref="C18:F18"/>
    <mergeCell ref="C14:F14"/>
    <mergeCell ref="C16:F16"/>
    <mergeCell ref="C17:F17"/>
    <mergeCell ref="C15:F15"/>
  </mergeCells>
  <phoneticPr fontId="18" type="noConversion"/>
  <hyperlinks>
    <hyperlink ref="C13" location="'1'!A1" display="Applicant Information and Certification"/>
    <hyperlink ref="C14" location="'7'!A1" display="Assurances "/>
    <hyperlink ref="C17" location="'9'!A1" display="Expenditures- School Readiness "/>
    <hyperlink ref="C14:F14" location="Assurances!A1" display="Assurances "/>
    <hyperlink ref="C17:F17" location="'Expenditures- CTE Certification'!A1" display="Expenditures- School Readiness for CTE Fund"/>
    <hyperlink ref="C13:F13" location="'Information and Certification'!A1" display="Applicant Information and Certification"/>
    <hyperlink ref="C16:F16" location="'Narrative-Planned Expenditure'!Print_Area" display="Narrative-Planned Expenditures"/>
    <hyperlink ref="C15:F15" location="'Needs Assessment'!A1" display="Comprehensive Needs Assessment"/>
  </hyperlinks>
  <pageMargins left="0.75" right="0.75" top="1" bottom="1" header="0.5" footer="0.5"/>
  <pageSetup scale="60"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G22"/>
  <sheetViews>
    <sheetView workbookViewId="0">
      <selection activeCell="C20" sqref="C20"/>
    </sheetView>
  </sheetViews>
  <sheetFormatPr baseColWidth="10" defaultColWidth="8.83203125" defaultRowHeight="14" x14ac:dyDescent="0"/>
  <cols>
    <col min="1" max="1" width="43.6640625" bestFit="1" customWidth="1"/>
    <col min="2" max="2" width="40.33203125" bestFit="1" customWidth="1"/>
    <col min="3" max="3" width="38" bestFit="1" customWidth="1"/>
    <col min="4" max="4" width="15.1640625" bestFit="1" customWidth="1"/>
    <col min="5" max="5" width="17.33203125" style="162" customWidth="1"/>
    <col min="6" max="6" width="15" style="162" customWidth="1"/>
    <col min="7" max="7" width="7.83203125" hidden="1" customWidth="1"/>
  </cols>
  <sheetData>
    <row r="1" spans="1:7" ht="13.5" customHeight="1">
      <c r="A1" s="479" t="s">
        <v>286</v>
      </c>
      <c r="B1" s="479"/>
      <c r="C1" s="479"/>
      <c r="D1" s="479"/>
      <c r="E1" s="479"/>
      <c r="F1" s="479"/>
      <c r="G1" s="480"/>
    </row>
    <row r="2" spans="1:7" ht="12.75" customHeight="1">
      <c r="A2" s="479"/>
      <c r="B2" s="479"/>
      <c r="C2" s="479"/>
      <c r="D2" s="479"/>
      <c r="E2" s="479"/>
      <c r="F2" s="479"/>
      <c r="G2" s="480"/>
    </row>
    <row r="3" spans="1:7" ht="18.75" customHeight="1">
      <c r="A3" s="481" t="s">
        <v>382</v>
      </c>
      <c r="B3" s="481"/>
      <c r="C3" s="481"/>
      <c r="D3" s="481"/>
      <c r="E3" s="481"/>
      <c r="F3" s="481"/>
      <c r="G3" s="482"/>
    </row>
    <row r="4" spans="1:7" ht="18.75" customHeight="1">
      <c r="A4" s="481"/>
      <c r="B4" s="481"/>
      <c r="C4" s="481"/>
      <c r="D4" s="481"/>
      <c r="E4" s="481"/>
      <c r="F4" s="481"/>
      <c r="G4" s="482"/>
    </row>
    <row r="5" spans="1:7" ht="28">
      <c r="A5" s="166" t="s">
        <v>327</v>
      </c>
      <c r="B5" s="176" t="s">
        <v>313</v>
      </c>
      <c r="C5" s="165" t="s">
        <v>436</v>
      </c>
      <c r="D5" s="178" t="s">
        <v>381</v>
      </c>
      <c r="E5" s="159" t="s">
        <v>321</v>
      </c>
      <c r="F5" s="159" t="s">
        <v>314</v>
      </c>
      <c r="G5" s="157"/>
    </row>
    <row r="6" spans="1:7">
      <c r="A6" s="85"/>
      <c r="B6" s="85"/>
      <c r="C6" s="163"/>
      <c r="D6" s="163"/>
      <c r="E6" s="160"/>
      <c r="F6" s="161">
        <f t="shared" ref="F6:F22" si="0">(D6*E6)</f>
        <v>0</v>
      </c>
      <c r="G6" s="158"/>
    </row>
    <row r="7" spans="1:7">
      <c r="A7" s="85"/>
      <c r="B7" s="85"/>
      <c r="C7" s="163"/>
      <c r="D7" s="163"/>
      <c r="E7" s="160"/>
      <c r="F7" s="161">
        <f t="shared" si="0"/>
        <v>0</v>
      </c>
      <c r="G7" s="158"/>
    </row>
    <row r="8" spans="1:7">
      <c r="A8" s="85"/>
      <c r="B8" s="85"/>
      <c r="C8" s="163"/>
      <c r="D8" s="163"/>
      <c r="E8" s="160"/>
      <c r="F8" s="161">
        <f t="shared" si="0"/>
        <v>0</v>
      </c>
      <c r="G8" s="158"/>
    </row>
    <row r="9" spans="1:7">
      <c r="A9" s="85"/>
      <c r="B9" s="85"/>
      <c r="C9" s="163"/>
      <c r="D9" s="163"/>
      <c r="E9" s="160"/>
      <c r="F9" s="161">
        <f t="shared" si="0"/>
        <v>0</v>
      </c>
      <c r="G9" s="158"/>
    </row>
    <row r="10" spans="1:7">
      <c r="A10" s="85"/>
      <c r="B10" s="85"/>
      <c r="C10" s="163"/>
      <c r="D10" s="163"/>
      <c r="E10" s="160"/>
      <c r="F10" s="161">
        <f t="shared" si="0"/>
        <v>0</v>
      </c>
      <c r="G10" s="158"/>
    </row>
    <row r="11" spans="1:7">
      <c r="A11" s="85"/>
      <c r="B11" s="85"/>
      <c r="C11" s="164"/>
      <c r="D11" s="163"/>
      <c r="E11" s="160"/>
      <c r="F11" s="161">
        <f t="shared" si="0"/>
        <v>0</v>
      </c>
      <c r="G11" s="158"/>
    </row>
    <row r="12" spans="1:7">
      <c r="A12" s="85"/>
      <c r="B12" s="85"/>
      <c r="C12" s="163"/>
      <c r="D12" s="163"/>
      <c r="E12" s="160"/>
      <c r="F12" s="161">
        <f t="shared" si="0"/>
        <v>0</v>
      </c>
      <c r="G12" s="158"/>
    </row>
    <row r="13" spans="1:7">
      <c r="A13" s="85"/>
      <c r="B13" s="85"/>
      <c r="C13" s="163"/>
      <c r="D13" s="163"/>
      <c r="E13" s="160"/>
      <c r="F13" s="161">
        <f t="shared" si="0"/>
        <v>0</v>
      </c>
      <c r="G13" s="158"/>
    </row>
    <row r="14" spans="1:7">
      <c r="A14" s="85"/>
      <c r="B14" s="85"/>
      <c r="C14" s="163"/>
      <c r="D14" s="177"/>
      <c r="E14" s="160"/>
      <c r="F14" s="161">
        <f t="shared" si="0"/>
        <v>0</v>
      </c>
      <c r="G14" s="158"/>
    </row>
    <row r="15" spans="1:7">
      <c r="A15" s="85"/>
      <c r="B15" s="85"/>
      <c r="C15" s="163"/>
      <c r="D15" s="163"/>
      <c r="E15" s="160"/>
      <c r="F15" s="161">
        <f t="shared" si="0"/>
        <v>0</v>
      </c>
      <c r="G15" s="158"/>
    </row>
    <row r="16" spans="1:7">
      <c r="A16" s="85"/>
      <c r="B16" s="85"/>
      <c r="C16" s="163"/>
      <c r="D16" s="163"/>
      <c r="E16" s="160"/>
      <c r="F16" s="161">
        <f t="shared" si="0"/>
        <v>0</v>
      </c>
      <c r="G16" s="158"/>
    </row>
    <row r="17" spans="1:7">
      <c r="A17" s="85"/>
      <c r="B17" s="85"/>
      <c r="C17" s="163"/>
      <c r="D17" s="163"/>
      <c r="E17" s="160"/>
      <c r="F17" s="161">
        <f t="shared" si="0"/>
        <v>0</v>
      </c>
      <c r="G17" s="158"/>
    </row>
    <row r="18" spans="1:7">
      <c r="A18" s="85"/>
      <c r="B18" s="85"/>
      <c r="C18" s="163"/>
      <c r="D18" s="163"/>
      <c r="E18" s="160"/>
      <c r="F18" s="161">
        <f t="shared" si="0"/>
        <v>0</v>
      </c>
      <c r="G18" s="158"/>
    </row>
    <row r="19" spans="1:7">
      <c r="A19" s="85"/>
      <c r="B19" s="85"/>
      <c r="C19" s="163"/>
      <c r="D19" s="163"/>
      <c r="E19" s="160"/>
      <c r="F19" s="161">
        <f t="shared" si="0"/>
        <v>0</v>
      </c>
      <c r="G19" s="158"/>
    </row>
    <row r="20" spans="1:7">
      <c r="A20" s="85"/>
      <c r="B20" s="85"/>
      <c r="C20" s="163"/>
      <c r="D20" s="163"/>
      <c r="E20" s="160"/>
      <c r="F20" s="161">
        <f t="shared" si="0"/>
        <v>0</v>
      </c>
      <c r="G20" s="158"/>
    </row>
    <row r="21" spans="1:7">
      <c r="A21" s="85"/>
      <c r="B21" s="85"/>
      <c r="C21" s="163"/>
      <c r="D21" s="163"/>
      <c r="E21" s="160"/>
      <c r="F21" s="161">
        <f t="shared" si="0"/>
        <v>0</v>
      </c>
      <c r="G21" s="158"/>
    </row>
    <row r="22" spans="1:7">
      <c r="A22" s="85"/>
      <c r="B22" s="85"/>
      <c r="C22" s="163"/>
      <c r="D22" s="163"/>
      <c r="E22" s="160"/>
      <c r="F22" s="161">
        <f t="shared" si="0"/>
        <v>0</v>
      </c>
      <c r="G22" s="158"/>
    </row>
  </sheetData>
  <mergeCells count="2">
    <mergeCell ref="A1:G2"/>
    <mergeCell ref="A3:G4"/>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xWindow="469" yWindow="469" count="5">
        <x14:dataValidation type="list" errorStyle="information" allowBlank="1" showInputMessage="1" showErrorMessage="1" prompt="Priority Career Sectors (Select from drop down menu)">
          <x14:formula1>
            <xm:f>Sheet1!$M$2:$M$13</xm:f>
          </x14:formula1>
          <xm:sqref>A6:A22</xm:sqref>
        </x14:dataValidation>
        <x14:dataValidation type="list" errorStyle="information" allowBlank="1" showInputMessage="1" showErrorMessage="1" prompt="Certification Exam (Select from drop down menu)">
          <x14:formula1>
            <xm:f>Sheet1!$O$2:$O$51</xm:f>
          </x14:formula1>
          <xm:sqref>B5</xm:sqref>
        </x14:dataValidation>
        <x14:dataValidation type="list" allowBlank="1" showInputMessage="1" showErrorMessage="1" prompt="Certification Exam (Select from drop down menu)">
          <x14:formula1>
            <xm:f>Sheet1!$O$2:$O$51</xm:f>
          </x14:formula1>
          <xm:sqref>B6:B22</xm:sqref>
        </x14:dataValidation>
        <x14:dataValidation type="list" allowBlank="1" showInputMessage="1" showErrorMessage="1" prompt="Select name of school from dropdown menu">
          <x14:formula1>
            <xm:f>Sheet1!$Q$2:$Q$50</xm:f>
          </x14:formula1>
          <xm:sqref>C22</xm:sqref>
        </x14:dataValidation>
        <x14:dataValidation type="list" allowBlank="1" showInputMessage="1" showErrorMessage="1" prompt="Name of School (select from dropdown menu)_x000a_">
          <x14:formula1>
            <xm:f>Sheet1!$Q$2:$Q$50</xm:f>
          </x14:formula1>
          <xm:sqref>C6:C21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199"/>
  <sheetViews>
    <sheetView workbookViewId="0">
      <selection activeCell="A178" sqref="A178:J199"/>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416" t="s">
        <v>54</v>
      </c>
      <c r="B1" s="416"/>
      <c r="C1" s="416"/>
      <c r="D1" s="416"/>
      <c r="E1" s="416"/>
      <c r="F1" s="416"/>
      <c r="G1" s="416"/>
      <c r="H1" s="416"/>
      <c r="I1" s="416"/>
      <c r="J1" s="416"/>
    </row>
    <row r="2" spans="1:10" ht="15" customHeight="1">
      <c r="A2" s="416"/>
      <c r="B2" s="416"/>
      <c r="C2" s="416"/>
      <c r="D2" s="416"/>
      <c r="E2" s="416"/>
      <c r="F2" s="416"/>
      <c r="G2" s="416"/>
      <c r="H2" s="416"/>
      <c r="I2" s="416"/>
      <c r="J2" s="416"/>
    </row>
    <row r="3" spans="1:10" ht="15" customHeight="1">
      <c r="A3" s="483" t="s">
        <v>175</v>
      </c>
      <c r="B3" s="483"/>
      <c r="C3" s="483"/>
      <c r="D3" s="483"/>
      <c r="E3" s="483"/>
      <c r="F3" s="483"/>
      <c r="G3" s="483"/>
      <c r="H3" s="483"/>
      <c r="I3" s="483"/>
      <c r="J3" s="483"/>
    </row>
    <row r="4" spans="1:10" ht="15" customHeight="1">
      <c r="A4" s="483"/>
      <c r="B4" s="483"/>
      <c r="C4" s="483"/>
      <c r="D4" s="483"/>
      <c r="E4" s="483"/>
      <c r="F4" s="483"/>
      <c r="G4" s="483"/>
      <c r="H4" s="483"/>
      <c r="I4" s="483"/>
      <c r="J4" s="483"/>
    </row>
    <row r="5" spans="1:10" ht="15" customHeight="1">
      <c r="A5" s="483"/>
      <c r="B5" s="483"/>
      <c r="C5" s="483"/>
      <c r="D5" s="483"/>
      <c r="E5" s="483"/>
      <c r="F5" s="483"/>
      <c r="G5" s="483"/>
      <c r="H5" s="483"/>
      <c r="I5" s="483"/>
      <c r="J5" s="483"/>
    </row>
    <row r="6" spans="1:10" ht="15" customHeight="1">
      <c r="A6" s="483"/>
      <c r="B6" s="483"/>
      <c r="C6" s="483"/>
      <c r="D6" s="483"/>
      <c r="E6" s="483"/>
      <c r="F6" s="483"/>
      <c r="G6" s="483"/>
      <c r="H6" s="483"/>
      <c r="I6" s="483"/>
      <c r="J6" s="483"/>
    </row>
    <row r="7" spans="1:10" ht="15" customHeight="1">
      <c r="A7" s="483"/>
      <c r="B7" s="483"/>
      <c r="C7" s="483"/>
      <c r="D7" s="483"/>
      <c r="E7" s="483"/>
      <c r="F7" s="483"/>
      <c r="G7" s="483"/>
      <c r="H7" s="483"/>
      <c r="I7" s="483"/>
      <c r="J7" s="483"/>
    </row>
    <row r="8" spans="1:10" ht="15" customHeight="1">
      <c r="A8" s="412"/>
      <c r="B8" s="413"/>
      <c r="C8" s="413"/>
      <c r="D8" s="413"/>
      <c r="E8" s="413"/>
      <c r="F8" s="413"/>
      <c r="G8" s="413"/>
      <c r="H8" s="413"/>
      <c r="I8" s="413"/>
      <c r="J8" s="414"/>
    </row>
    <row r="9" spans="1:10" ht="15" customHeight="1">
      <c r="A9" s="391" t="s">
        <v>132</v>
      </c>
      <c r="B9" s="392"/>
      <c r="C9" s="392"/>
      <c r="D9" s="392"/>
      <c r="E9" s="392"/>
      <c r="F9" s="392"/>
      <c r="G9" s="392"/>
      <c r="H9" s="392"/>
      <c r="I9" s="392"/>
      <c r="J9" s="393"/>
    </row>
    <row r="10" spans="1:10" ht="15" customHeight="1">
      <c r="A10" s="418" t="s">
        <v>129</v>
      </c>
      <c r="B10" s="419"/>
      <c r="C10" s="419"/>
      <c r="D10" s="419"/>
      <c r="E10" s="419"/>
      <c r="F10" s="419"/>
      <c r="G10" s="419"/>
      <c r="H10" s="419"/>
      <c r="I10" s="419"/>
      <c r="J10" s="420"/>
    </row>
    <row r="11" spans="1:10" ht="15" customHeight="1">
      <c r="A11" s="391"/>
      <c r="B11" s="392"/>
      <c r="C11" s="392"/>
      <c r="D11" s="392"/>
      <c r="E11" s="392"/>
      <c r="F11" s="392"/>
      <c r="G11" s="392"/>
      <c r="H11" s="392"/>
      <c r="I11" s="392"/>
      <c r="J11" s="393"/>
    </row>
    <row r="12" spans="1:10" ht="15" customHeight="1">
      <c r="A12" s="390" t="s">
        <v>265</v>
      </c>
      <c r="B12" s="390"/>
      <c r="C12" s="390"/>
      <c r="D12" s="390"/>
      <c r="E12" s="390"/>
      <c r="F12" s="390"/>
      <c r="G12" s="390"/>
      <c r="H12" s="390"/>
      <c r="I12" s="390"/>
      <c r="J12" s="390"/>
    </row>
    <row r="13" spans="1:10" ht="15" customHeight="1">
      <c r="A13" s="390"/>
      <c r="B13" s="390"/>
      <c r="C13" s="390"/>
      <c r="D13" s="390"/>
      <c r="E13" s="390"/>
      <c r="F13" s="390"/>
      <c r="G13" s="390"/>
      <c r="H13" s="390"/>
      <c r="I13" s="390"/>
      <c r="J13" s="390"/>
    </row>
    <row r="14" spans="1:10" ht="15" customHeight="1">
      <c r="A14" s="390"/>
      <c r="B14" s="390"/>
      <c r="C14" s="390"/>
      <c r="D14" s="390"/>
      <c r="E14" s="390"/>
      <c r="F14" s="390"/>
      <c r="G14" s="390"/>
      <c r="H14" s="390"/>
      <c r="I14" s="390"/>
      <c r="J14" s="390"/>
    </row>
    <row r="15" spans="1:10" ht="15" customHeight="1">
      <c r="A15" s="390"/>
      <c r="B15" s="390"/>
      <c r="C15" s="390"/>
      <c r="D15" s="390"/>
      <c r="E15" s="390"/>
      <c r="F15" s="390"/>
      <c r="G15" s="390"/>
      <c r="H15" s="390"/>
      <c r="I15" s="390"/>
      <c r="J15" s="390"/>
    </row>
    <row r="16" spans="1:10" ht="15" customHeight="1">
      <c r="A16" s="390"/>
      <c r="B16" s="390"/>
      <c r="C16" s="390"/>
      <c r="D16" s="390"/>
      <c r="E16" s="390"/>
      <c r="F16" s="390"/>
      <c r="G16" s="390"/>
      <c r="H16" s="390"/>
      <c r="I16" s="390"/>
      <c r="J16" s="390"/>
    </row>
    <row r="17" spans="1:10" ht="15" customHeight="1">
      <c r="A17" s="390"/>
      <c r="B17" s="390"/>
      <c r="C17" s="390"/>
      <c r="D17" s="390"/>
      <c r="E17" s="390"/>
      <c r="F17" s="390"/>
      <c r="G17" s="390"/>
      <c r="H17" s="390"/>
      <c r="I17" s="390"/>
      <c r="J17" s="390"/>
    </row>
    <row r="18" spans="1:10" ht="15" customHeight="1">
      <c r="A18" s="390"/>
      <c r="B18" s="390"/>
      <c r="C18" s="390"/>
      <c r="D18" s="390"/>
      <c r="E18" s="390"/>
      <c r="F18" s="390"/>
      <c r="G18" s="390"/>
      <c r="H18" s="390"/>
      <c r="I18" s="390"/>
      <c r="J18" s="390"/>
    </row>
    <row r="19" spans="1:10" ht="15" customHeight="1">
      <c r="A19" s="390"/>
      <c r="B19" s="390"/>
      <c r="C19" s="390"/>
      <c r="D19" s="390"/>
      <c r="E19" s="390"/>
      <c r="F19" s="390"/>
      <c r="G19" s="390"/>
      <c r="H19" s="390"/>
      <c r="I19" s="390"/>
      <c r="J19" s="390"/>
    </row>
    <row r="20" spans="1:10" ht="15" customHeight="1">
      <c r="A20" s="390"/>
      <c r="B20" s="390"/>
      <c r="C20" s="390"/>
      <c r="D20" s="390"/>
      <c r="E20" s="390"/>
      <c r="F20" s="390"/>
      <c r="G20" s="390"/>
      <c r="H20" s="390"/>
      <c r="I20" s="390"/>
      <c r="J20" s="390"/>
    </row>
    <row r="21" spans="1:10" ht="15" customHeight="1">
      <c r="A21" s="390"/>
      <c r="B21" s="390"/>
      <c r="C21" s="390"/>
      <c r="D21" s="390"/>
      <c r="E21" s="390"/>
      <c r="F21" s="390"/>
      <c r="G21" s="390"/>
      <c r="H21" s="390"/>
      <c r="I21" s="390"/>
      <c r="J21" s="390"/>
    </row>
    <row r="22" spans="1:10" ht="15" customHeight="1">
      <c r="A22" s="390"/>
      <c r="B22" s="390"/>
      <c r="C22" s="390"/>
      <c r="D22" s="390"/>
      <c r="E22" s="390"/>
      <c r="F22" s="390"/>
      <c r="G22" s="390"/>
      <c r="H22" s="390"/>
      <c r="I22" s="390"/>
      <c r="J22" s="390"/>
    </row>
    <row r="23" spans="1:10" ht="15" customHeight="1">
      <c r="A23" s="390"/>
      <c r="B23" s="390"/>
      <c r="C23" s="390"/>
      <c r="D23" s="390"/>
      <c r="E23" s="390"/>
      <c r="F23" s="390"/>
      <c r="G23" s="390"/>
      <c r="H23" s="390"/>
      <c r="I23" s="390"/>
      <c r="J23" s="390"/>
    </row>
    <row r="24" spans="1:10" ht="15" customHeight="1">
      <c r="A24" s="390"/>
      <c r="B24" s="390"/>
      <c r="C24" s="390"/>
      <c r="D24" s="390"/>
      <c r="E24" s="390"/>
      <c r="F24" s="390"/>
      <c r="G24" s="390"/>
      <c r="H24" s="390"/>
      <c r="I24" s="390"/>
      <c r="J24" s="390"/>
    </row>
    <row r="25" spans="1:10" ht="15" customHeight="1">
      <c r="A25" s="390"/>
      <c r="B25" s="390"/>
      <c r="C25" s="390"/>
      <c r="D25" s="390"/>
      <c r="E25" s="390"/>
      <c r="F25" s="390"/>
      <c r="G25" s="390"/>
      <c r="H25" s="390"/>
      <c r="I25" s="390"/>
      <c r="J25" s="390"/>
    </row>
    <row r="26" spans="1:10" ht="15" customHeight="1">
      <c r="A26" s="390"/>
      <c r="B26" s="390"/>
      <c r="C26" s="390"/>
      <c r="D26" s="390"/>
      <c r="E26" s="390"/>
      <c r="F26" s="390"/>
      <c r="G26" s="390"/>
      <c r="H26" s="390"/>
      <c r="I26" s="390"/>
      <c r="J26" s="390"/>
    </row>
    <row r="27" spans="1:10" ht="15" customHeight="1">
      <c r="A27" s="390"/>
      <c r="B27" s="390"/>
      <c r="C27" s="390"/>
      <c r="D27" s="390"/>
      <c r="E27" s="390"/>
      <c r="F27" s="390"/>
      <c r="G27" s="390"/>
      <c r="H27" s="390"/>
      <c r="I27" s="390"/>
      <c r="J27" s="390"/>
    </row>
    <row r="28" spans="1:10" ht="15" customHeight="1">
      <c r="A28" s="390"/>
      <c r="B28" s="390"/>
      <c r="C28" s="390"/>
      <c r="D28" s="390"/>
      <c r="E28" s="390"/>
      <c r="F28" s="390"/>
      <c r="G28" s="390"/>
      <c r="H28" s="390"/>
      <c r="I28" s="390"/>
      <c r="J28" s="390"/>
    </row>
    <row r="29" spans="1:10" ht="15" customHeight="1">
      <c r="A29" s="390"/>
      <c r="B29" s="390"/>
      <c r="C29" s="390"/>
      <c r="D29" s="390"/>
      <c r="E29" s="390"/>
      <c r="F29" s="390"/>
      <c r="G29" s="390"/>
      <c r="H29" s="390"/>
      <c r="I29" s="390"/>
      <c r="J29" s="390"/>
    </row>
    <row r="30" spans="1:10" ht="15" customHeight="1">
      <c r="A30" s="390"/>
      <c r="B30" s="390"/>
      <c r="C30" s="390"/>
      <c r="D30" s="390"/>
      <c r="E30" s="390"/>
      <c r="F30" s="390"/>
      <c r="G30" s="390"/>
      <c r="H30" s="390"/>
      <c r="I30" s="390"/>
      <c r="J30" s="390"/>
    </row>
    <row r="31" spans="1:10" ht="15" customHeight="1">
      <c r="A31" s="390"/>
      <c r="B31" s="390"/>
      <c r="C31" s="390"/>
      <c r="D31" s="390"/>
      <c r="E31" s="390"/>
      <c r="F31" s="390"/>
      <c r="G31" s="390"/>
      <c r="H31" s="390"/>
      <c r="I31" s="390"/>
      <c r="J31" s="390"/>
    </row>
    <row r="32" spans="1:10" ht="15" customHeight="1">
      <c r="A32" s="390"/>
      <c r="B32" s="390"/>
      <c r="C32" s="390"/>
      <c r="D32" s="390"/>
      <c r="E32" s="390"/>
      <c r="F32" s="390"/>
      <c r="G32" s="390"/>
      <c r="H32" s="390"/>
      <c r="I32" s="390"/>
      <c r="J32" s="390"/>
    </row>
    <row r="33" spans="1:10" ht="15" customHeight="1">
      <c r="A33" s="390"/>
      <c r="B33" s="390"/>
      <c r="C33" s="390"/>
      <c r="D33" s="390"/>
      <c r="E33" s="390"/>
      <c r="F33" s="390"/>
      <c r="G33" s="390"/>
      <c r="H33" s="390"/>
      <c r="I33" s="390"/>
      <c r="J33" s="390"/>
    </row>
    <row r="34" spans="1:10" ht="15" customHeight="1">
      <c r="A34" s="390"/>
      <c r="B34" s="390"/>
      <c r="C34" s="390"/>
      <c r="D34" s="390"/>
      <c r="E34" s="390"/>
      <c r="F34" s="390"/>
      <c r="G34" s="390"/>
      <c r="H34" s="390"/>
      <c r="I34" s="390"/>
      <c r="J34" s="390"/>
    </row>
    <row r="35" spans="1:10" ht="15" customHeight="1">
      <c r="A35" s="390"/>
      <c r="B35" s="390"/>
      <c r="C35" s="390"/>
      <c r="D35" s="390"/>
      <c r="E35" s="390"/>
      <c r="F35" s="390"/>
      <c r="G35" s="390"/>
      <c r="H35" s="390"/>
      <c r="I35" s="390"/>
      <c r="J35" s="390"/>
    </row>
    <row r="36" spans="1:10" ht="15" customHeight="1">
      <c r="A36" s="412"/>
      <c r="B36" s="413"/>
      <c r="C36" s="413"/>
      <c r="D36" s="413"/>
      <c r="E36" s="413"/>
      <c r="F36" s="413"/>
      <c r="G36" s="413"/>
      <c r="H36" s="413"/>
      <c r="I36" s="413"/>
      <c r="J36" s="414"/>
    </row>
    <row r="37" spans="1:10" ht="15" customHeight="1">
      <c r="A37" s="391" t="s">
        <v>133</v>
      </c>
      <c r="B37" s="392"/>
      <c r="C37" s="392"/>
      <c r="D37" s="392"/>
      <c r="E37" s="392"/>
      <c r="F37" s="392"/>
      <c r="G37" s="392"/>
      <c r="H37" s="392"/>
      <c r="I37" s="392"/>
      <c r="J37" s="393"/>
    </row>
    <row r="38" spans="1:10" ht="15" customHeight="1">
      <c r="A38" s="418" t="s">
        <v>245</v>
      </c>
      <c r="B38" s="419"/>
      <c r="C38" s="419"/>
      <c r="D38" s="419"/>
      <c r="E38" s="419"/>
      <c r="F38" s="419"/>
      <c r="G38" s="419"/>
      <c r="H38" s="419"/>
      <c r="I38" s="419"/>
      <c r="J38" s="420"/>
    </row>
    <row r="39" spans="1:10" ht="15" customHeight="1">
      <c r="A39" s="421"/>
      <c r="B39" s="422"/>
      <c r="C39" s="422"/>
      <c r="D39" s="422"/>
      <c r="E39" s="422"/>
      <c r="F39" s="422"/>
      <c r="G39" s="422"/>
      <c r="H39" s="422"/>
      <c r="I39" s="422"/>
      <c r="J39" s="423"/>
    </row>
    <row r="40" spans="1:10" ht="15" customHeight="1">
      <c r="A40" s="421"/>
      <c r="B40" s="422"/>
      <c r="C40" s="422"/>
      <c r="D40" s="422"/>
      <c r="E40" s="422"/>
      <c r="F40" s="422"/>
      <c r="G40" s="422"/>
      <c r="H40" s="422"/>
      <c r="I40" s="422"/>
      <c r="J40" s="423"/>
    </row>
    <row r="41" spans="1:10" ht="15" customHeight="1">
      <c r="A41" s="421"/>
      <c r="B41" s="422"/>
      <c r="C41" s="422"/>
      <c r="D41" s="422"/>
      <c r="E41" s="422"/>
      <c r="F41" s="422"/>
      <c r="G41" s="422"/>
      <c r="H41" s="422"/>
      <c r="I41" s="422"/>
      <c r="J41" s="423"/>
    </row>
    <row r="42" spans="1:10" ht="15" customHeight="1">
      <c r="A42" s="421"/>
      <c r="B42" s="422"/>
      <c r="C42" s="422"/>
      <c r="D42" s="422"/>
      <c r="E42" s="422"/>
      <c r="F42" s="422"/>
      <c r="G42" s="422"/>
      <c r="H42" s="422"/>
      <c r="I42" s="422"/>
      <c r="J42" s="423"/>
    </row>
    <row r="43" spans="1:10" ht="15" customHeight="1">
      <c r="A43" s="421"/>
      <c r="B43" s="422"/>
      <c r="C43" s="422"/>
      <c r="D43" s="422"/>
      <c r="E43" s="422"/>
      <c r="F43" s="422"/>
      <c r="G43" s="422"/>
      <c r="H43" s="422"/>
      <c r="I43" s="422"/>
      <c r="J43" s="423"/>
    </row>
    <row r="44" spans="1:10" ht="5" customHeight="1">
      <c r="A44" s="391"/>
      <c r="B44" s="392"/>
      <c r="C44" s="392"/>
      <c r="D44" s="392"/>
      <c r="E44" s="392"/>
      <c r="F44" s="392"/>
      <c r="G44" s="392"/>
      <c r="H44" s="392"/>
      <c r="I44" s="392"/>
      <c r="J44" s="393"/>
    </row>
    <row r="45" spans="1:10" ht="15" customHeight="1">
      <c r="A45" s="484" t="s">
        <v>134</v>
      </c>
      <c r="B45" s="485"/>
      <c r="C45" s="485"/>
      <c r="D45" s="485"/>
      <c r="E45" s="485"/>
      <c r="F45" s="485"/>
      <c r="G45" s="485"/>
      <c r="H45" s="485"/>
      <c r="I45" s="485"/>
      <c r="J45" s="486"/>
    </row>
    <row r="46" spans="1:10" ht="15" customHeight="1">
      <c r="A46" s="403" t="s">
        <v>147</v>
      </c>
      <c r="B46" s="404"/>
      <c r="C46" s="404"/>
      <c r="D46" s="404"/>
      <c r="E46" s="404"/>
      <c r="F46" s="404"/>
      <c r="G46" s="404"/>
      <c r="H46" s="404"/>
      <c r="I46" s="404"/>
      <c r="J46" s="405"/>
    </row>
    <row r="47" spans="1:10" ht="15" customHeight="1">
      <c r="A47" s="406"/>
      <c r="B47" s="407"/>
      <c r="C47" s="407"/>
      <c r="D47" s="407"/>
      <c r="E47" s="407"/>
      <c r="F47" s="407"/>
      <c r="G47" s="407"/>
      <c r="H47" s="407"/>
      <c r="I47" s="407"/>
      <c r="J47" s="408"/>
    </row>
    <row r="48" spans="1:10" ht="15" customHeight="1">
      <c r="A48" s="406"/>
      <c r="B48" s="407"/>
      <c r="C48" s="407"/>
      <c r="D48" s="407"/>
      <c r="E48" s="407"/>
      <c r="F48" s="407"/>
      <c r="G48" s="407"/>
      <c r="H48" s="407"/>
      <c r="I48" s="407"/>
      <c r="J48" s="408"/>
    </row>
    <row r="49" spans="1:10" ht="15" customHeight="1">
      <c r="A49" s="406"/>
      <c r="B49" s="407"/>
      <c r="C49" s="407"/>
      <c r="D49" s="407"/>
      <c r="E49" s="407"/>
      <c r="F49" s="407"/>
      <c r="G49" s="407"/>
      <c r="H49" s="407"/>
      <c r="I49" s="407"/>
      <c r="J49" s="408"/>
    </row>
    <row r="50" spans="1:10" ht="15" customHeight="1">
      <c r="A50" s="409"/>
      <c r="B50" s="410"/>
      <c r="C50" s="410"/>
      <c r="D50" s="410"/>
      <c r="E50" s="410"/>
      <c r="F50" s="410"/>
      <c r="G50" s="410"/>
      <c r="H50" s="410"/>
      <c r="I50" s="410"/>
      <c r="J50" s="411"/>
    </row>
    <row r="51" spans="1:10" ht="15" customHeight="1">
      <c r="A51" s="390" t="s">
        <v>266</v>
      </c>
      <c r="B51" s="390"/>
      <c r="C51" s="390"/>
      <c r="D51" s="390"/>
      <c r="E51" s="390"/>
      <c r="F51" s="390"/>
      <c r="G51" s="390"/>
      <c r="H51" s="390"/>
      <c r="I51" s="390"/>
      <c r="J51" s="390"/>
    </row>
    <row r="52" spans="1:10" ht="15" customHeight="1">
      <c r="A52" s="390"/>
      <c r="B52" s="390"/>
      <c r="C52" s="390"/>
      <c r="D52" s="390"/>
      <c r="E52" s="390"/>
      <c r="F52" s="390"/>
      <c r="G52" s="390"/>
      <c r="H52" s="390"/>
      <c r="I52" s="390"/>
      <c r="J52" s="390"/>
    </row>
    <row r="53" spans="1:10" ht="15" customHeight="1">
      <c r="A53" s="390"/>
      <c r="B53" s="390"/>
      <c r="C53" s="390"/>
      <c r="D53" s="390"/>
      <c r="E53" s="390"/>
      <c r="F53" s="390"/>
      <c r="G53" s="390"/>
      <c r="H53" s="390"/>
      <c r="I53" s="390"/>
      <c r="J53" s="390"/>
    </row>
    <row r="54" spans="1:10" ht="15" customHeight="1">
      <c r="A54" s="390"/>
      <c r="B54" s="390"/>
      <c r="C54" s="390"/>
      <c r="D54" s="390"/>
      <c r="E54" s="390"/>
      <c r="F54" s="390"/>
      <c r="G54" s="390"/>
      <c r="H54" s="390"/>
      <c r="I54" s="390"/>
      <c r="J54" s="390"/>
    </row>
    <row r="55" spans="1:10" ht="15" customHeight="1">
      <c r="A55" s="390"/>
      <c r="B55" s="390"/>
      <c r="C55" s="390"/>
      <c r="D55" s="390"/>
      <c r="E55" s="390"/>
      <c r="F55" s="390"/>
      <c r="G55" s="390"/>
      <c r="H55" s="390"/>
      <c r="I55" s="390"/>
      <c r="J55" s="390"/>
    </row>
    <row r="56" spans="1:10" ht="15" customHeight="1">
      <c r="A56" s="390"/>
      <c r="B56" s="390"/>
      <c r="C56" s="390"/>
      <c r="D56" s="390"/>
      <c r="E56" s="390"/>
      <c r="F56" s="390"/>
      <c r="G56" s="390"/>
      <c r="H56" s="390"/>
      <c r="I56" s="390"/>
      <c r="J56" s="390"/>
    </row>
    <row r="57" spans="1:10" ht="15" customHeight="1">
      <c r="A57" s="390"/>
      <c r="B57" s="390"/>
      <c r="C57" s="390"/>
      <c r="D57" s="390"/>
      <c r="E57" s="390"/>
      <c r="F57" s="390"/>
      <c r="G57" s="390"/>
      <c r="H57" s="390"/>
      <c r="I57" s="390"/>
      <c r="J57" s="390"/>
    </row>
    <row r="58" spans="1:10" ht="15" customHeight="1">
      <c r="A58" s="390"/>
      <c r="B58" s="390"/>
      <c r="C58" s="390"/>
      <c r="D58" s="390"/>
      <c r="E58" s="390"/>
      <c r="F58" s="390"/>
      <c r="G58" s="390"/>
      <c r="H58" s="390"/>
      <c r="I58" s="390"/>
      <c r="J58" s="390"/>
    </row>
    <row r="59" spans="1:10" ht="15" customHeight="1">
      <c r="A59" s="390"/>
      <c r="B59" s="390"/>
      <c r="C59" s="390"/>
      <c r="D59" s="390"/>
      <c r="E59" s="390"/>
      <c r="F59" s="390"/>
      <c r="G59" s="390"/>
      <c r="H59" s="390"/>
      <c r="I59" s="390"/>
      <c r="J59" s="390"/>
    </row>
    <row r="60" spans="1:10" ht="15" customHeight="1">
      <c r="A60" s="390"/>
      <c r="B60" s="390"/>
      <c r="C60" s="390"/>
      <c r="D60" s="390"/>
      <c r="E60" s="390"/>
      <c r="F60" s="390"/>
      <c r="G60" s="390"/>
      <c r="H60" s="390"/>
      <c r="I60" s="390"/>
      <c r="J60" s="390"/>
    </row>
    <row r="61" spans="1:10" ht="15" customHeight="1">
      <c r="A61" s="390"/>
      <c r="B61" s="390"/>
      <c r="C61" s="390"/>
      <c r="D61" s="390"/>
      <c r="E61" s="390"/>
      <c r="F61" s="390"/>
      <c r="G61" s="390"/>
      <c r="H61" s="390"/>
      <c r="I61" s="390"/>
      <c r="J61" s="390"/>
    </row>
    <row r="62" spans="1:10" ht="15" customHeight="1">
      <c r="A62" s="390"/>
      <c r="B62" s="390"/>
      <c r="C62" s="390"/>
      <c r="D62" s="390"/>
      <c r="E62" s="390"/>
      <c r="F62" s="390"/>
      <c r="G62" s="390"/>
      <c r="H62" s="390"/>
      <c r="I62" s="390"/>
      <c r="J62" s="390"/>
    </row>
    <row r="63" spans="1:10" ht="15" customHeight="1">
      <c r="A63" s="390"/>
      <c r="B63" s="390"/>
      <c r="C63" s="390"/>
      <c r="D63" s="390"/>
      <c r="E63" s="390"/>
      <c r="F63" s="390"/>
      <c r="G63" s="390"/>
      <c r="H63" s="390"/>
      <c r="I63" s="390"/>
      <c r="J63" s="390"/>
    </row>
    <row r="64" spans="1:10" ht="15" customHeight="1">
      <c r="A64" s="390"/>
      <c r="B64" s="390"/>
      <c r="C64" s="390"/>
      <c r="D64" s="390"/>
      <c r="E64" s="390"/>
      <c r="F64" s="390"/>
      <c r="G64" s="390"/>
      <c r="H64" s="390"/>
      <c r="I64" s="390"/>
      <c r="J64" s="390"/>
    </row>
    <row r="65" spans="1:10" ht="15" customHeight="1">
      <c r="A65" s="390"/>
      <c r="B65" s="390"/>
      <c r="C65" s="390"/>
      <c r="D65" s="390"/>
      <c r="E65" s="390"/>
      <c r="F65" s="390"/>
      <c r="G65" s="390"/>
      <c r="H65" s="390"/>
      <c r="I65" s="390"/>
      <c r="J65" s="390"/>
    </row>
    <row r="66" spans="1:10" ht="15" customHeight="1">
      <c r="A66" s="403" t="s">
        <v>148</v>
      </c>
      <c r="B66" s="404"/>
      <c r="C66" s="404"/>
      <c r="D66" s="404"/>
      <c r="E66" s="404"/>
      <c r="F66" s="404"/>
      <c r="G66" s="404"/>
      <c r="H66" s="404"/>
      <c r="I66" s="404"/>
      <c r="J66" s="405"/>
    </row>
    <row r="67" spans="1:10" ht="15" customHeight="1">
      <c r="A67" s="406"/>
      <c r="B67" s="407"/>
      <c r="C67" s="407"/>
      <c r="D67" s="407"/>
      <c r="E67" s="407"/>
      <c r="F67" s="407"/>
      <c r="G67" s="407"/>
      <c r="H67" s="407"/>
      <c r="I67" s="407"/>
      <c r="J67" s="408"/>
    </row>
    <row r="68" spans="1:10" ht="15" customHeight="1">
      <c r="A68" s="406"/>
      <c r="B68" s="407"/>
      <c r="C68" s="407"/>
      <c r="D68" s="407"/>
      <c r="E68" s="407"/>
      <c r="F68" s="407"/>
      <c r="G68" s="407"/>
      <c r="H68" s="407"/>
      <c r="I68" s="407"/>
      <c r="J68" s="408"/>
    </row>
    <row r="69" spans="1:10" ht="15" customHeight="1">
      <c r="A69" s="409"/>
      <c r="B69" s="410"/>
      <c r="C69" s="410"/>
      <c r="D69" s="410"/>
      <c r="E69" s="410"/>
      <c r="F69" s="410"/>
      <c r="G69" s="410"/>
      <c r="H69" s="410"/>
      <c r="I69" s="410"/>
      <c r="J69" s="411"/>
    </row>
    <row r="70" spans="1:10" ht="15" customHeight="1">
      <c r="A70" s="390" t="s">
        <v>273</v>
      </c>
      <c r="B70" s="390"/>
      <c r="C70" s="390"/>
      <c r="D70" s="390"/>
      <c r="E70" s="390"/>
      <c r="F70" s="390"/>
      <c r="G70" s="390"/>
      <c r="H70" s="390"/>
      <c r="I70" s="390"/>
      <c r="J70" s="390"/>
    </row>
    <row r="71" spans="1:10" ht="15" customHeight="1">
      <c r="A71" s="390"/>
      <c r="B71" s="390"/>
      <c r="C71" s="390"/>
      <c r="D71" s="390"/>
      <c r="E71" s="390"/>
      <c r="F71" s="390"/>
      <c r="G71" s="390"/>
      <c r="H71" s="390"/>
      <c r="I71" s="390"/>
      <c r="J71" s="390"/>
    </row>
    <row r="72" spans="1:10" ht="15" customHeight="1">
      <c r="A72" s="390"/>
      <c r="B72" s="390"/>
      <c r="C72" s="390"/>
      <c r="D72" s="390"/>
      <c r="E72" s="390"/>
      <c r="F72" s="390"/>
      <c r="G72" s="390"/>
      <c r="H72" s="390"/>
      <c r="I72" s="390"/>
      <c r="J72" s="390"/>
    </row>
    <row r="73" spans="1:10" ht="15" customHeight="1">
      <c r="A73" s="390"/>
      <c r="B73" s="390"/>
      <c r="C73" s="390"/>
      <c r="D73" s="390"/>
      <c r="E73" s="390"/>
      <c r="F73" s="390"/>
      <c r="G73" s="390"/>
      <c r="H73" s="390"/>
      <c r="I73" s="390"/>
      <c r="J73" s="390"/>
    </row>
    <row r="74" spans="1:10" ht="15" customHeight="1">
      <c r="A74" s="390"/>
      <c r="B74" s="390"/>
      <c r="C74" s="390"/>
      <c r="D74" s="390"/>
      <c r="E74" s="390"/>
      <c r="F74" s="390"/>
      <c r="G74" s="390"/>
      <c r="H74" s="390"/>
      <c r="I74" s="390"/>
      <c r="J74" s="390"/>
    </row>
    <row r="75" spans="1:10" ht="15" customHeight="1">
      <c r="A75" s="390"/>
      <c r="B75" s="390"/>
      <c r="C75" s="390"/>
      <c r="D75" s="390"/>
      <c r="E75" s="390"/>
      <c r="F75" s="390"/>
      <c r="G75" s="390"/>
      <c r="H75" s="390"/>
      <c r="I75" s="390"/>
      <c r="J75" s="390"/>
    </row>
    <row r="76" spans="1:10" ht="15" customHeight="1">
      <c r="A76" s="390"/>
      <c r="B76" s="390"/>
      <c r="C76" s="390"/>
      <c r="D76" s="390"/>
      <c r="E76" s="390"/>
      <c r="F76" s="390"/>
      <c r="G76" s="390"/>
      <c r="H76" s="390"/>
      <c r="I76" s="390"/>
      <c r="J76" s="390"/>
    </row>
    <row r="77" spans="1:10" ht="15" customHeight="1">
      <c r="A77" s="390"/>
      <c r="B77" s="390"/>
      <c r="C77" s="390"/>
      <c r="D77" s="390"/>
      <c r="E77" s="390"/>
      <c r="F77" s="390"/>
      <c r="G77" s="390"/>
      <c r="H77" s="390"/>
      <c r="I77" s="390"/>
      <c r="J77" s="390"/>
    </row>
    <row r="78" spans="1:10" ht="15" customHeight="1">
      <c r="A78" s="390"/>
      <c r="B78" s="390"/>
      <c r="C78" s="390"/>
      <c r="D78" s="390"/>
      <c r="E78" s="390"/>
      <c r="F78" s="390"/>
      <c r="G78" s="390"/>
      <c r="H78" s="390"/>
      <c r="I78" s="390"/>
      <c r="J78" s="390"/>
    </row>
    <row r="79" spans="1:10" ht="15" customHeight="1">
      <c r="A79" s="390"/>
      <c r="B79" s="390"/>
      <c r="C79" s="390"/>
      <c r="D79" s="390"/>
      <c r="E79" s="390"/>
      <c r="F79" s="390"/>
      <c r="G79" s="390"/>
      <c r="H79" s="390"/>
      <c r="I79" s="390"/>
      <c r="J79" s="390"/>
    </row>
    <row r="80" spans="1:10" ht="15" customHeight="1">
      <c r="A80" s="390"/>
      <c r="B80" s="390"/>
      <c r="C80" s="390"/>
      <c r="D80" s="390"/>
      <c r="E80" s="390"/>
      <c r="F80" s="390"/>
      <c r="G80" s="390"/>
      <c r="H80" s="390"/>
      <c r="I80" s="390"/>
      <c r="J80" s="390"/>
    </row>
    <row r="81" spans="1:10" ht="15" customHeight="1">
      <c r="A81" s="390"/>
      <c r="B81" s="390"/>
      <c r="C81" s="390"/>
      <c r="D81" s="390"/>
      <c r="E81" s="390"/>
      <c r="F81" s="390"/>
      <c r="G81" s="390"/>
      <c r="H81" s="390"/>
      <c r="I81" s="390"/>
      <c r="J81" s="390"/>
    </row>
    <row r="82" spans="1:10" ht="15" customHeight="1">
      <c r="A82" s="390"/>
      <c r="B82" s="390"/>
      <c r="C82" s="390"/>
      <c r="D82" s="390"/>
      <c r="E82" s="390"/>
      <c r="F82" s="390"/>
      <c r="G82" s="390"/>
      <c r="H82" s="390"/>
      <c r="I82" s="390"/>
      <c r="J82" s="390"/>
    </row>
    <row r="83" spans="1:10" ht="15" customHeight="1">
      <c r="A83" s="390"/>
      <c r="B83" s="390"/>
      <c r="C83" s="390"/>
      <c r="D83" s="390"/>
      <c r="E83" s="390"/>
      <c r="F83" s="390"/>
      <c r="G83" s="390"/>
      <c r="H83" s="390"/>
      <c r="I83" s="390"/>
      <c r="J83" s="390"/>
    </row>
    <row r="84" spans="1:10" ht="15" customHeight="1">
      <c r="A84" s="403" t="s">
        <v>139</v>
      </c>
      <c r="B84" s="404"/>
      <c r="C84" s="404"/>
      <c r="D84" s="404"/>
      <c r="E84" s="404"/>
      <c r="F84" s="404"/>
      <c r="G84" s="404"/>
      <c r="H84" s="404"/>
      <c r="I84" s="404"/>
      <c r="J84" s="405"/>
    </row>
    <row r="85" spans="1:10" ht="15" customHeight="1">
      <c r="A85" s="406"/>
      <c r="B85" s="407"/>
      <c r="C85" s="407"/>
      <c r="D85" s="407"/>
      <c r="E85" s="407"/>
      <c r="F85" s="407"/>
      <c r="G85" s="407"/>
      <c r="H85" s="407"/>
      <c r="I85" s="407"/>
      <c r="J85" s="408"/>
    </row>
    <row r="86" spans="1:10" ht="15" customHeight="1">
      <c r="A86" s="409"/>
      <c r="B86" s="410"/>
      <c r="C86" s="410"/>
      <c r="D86" s="410"/>
      <c r="E86" s="410"/>
      <c r="F86" s="410"/>
      <c r="G86" s="410"/>
      <c r="H86" s="410"/>
      <c r="I86" s="410"/>
      <c r="J86" s="411"/>
    </row>
    <row r="87" spans="1:10" ht="15" customHeight="1">
      <c r="A87" s="390" t="s">
        <v>273</v>
      </c>
      <c r="B87" s="390"/>
      <c r="C87" s="390"/>
      <c r="D87" s="390"/>
      <c r="E87" s="390"/>
      <c r="F87" s="390"/>
      <c r="G87" s="390"/>
      <c r="H87" s="390"/>
      <c r="I87" s="390"/>
      <c r="J87" s="390"/>
    </row>
    <row r="88" spans="1:10" ht="15" customHeight="1">
      <c r="A88" s="390"/>
      <c r="B88" s="390"/>
      <c r="C88" s="390"/>
      <c r="D88" s="390"/>
      <c r="E88" s="390"/>
      <c r="F88" s="390"/>
      <c r="G88" s="390"/>
      <c r="H88" s="390"/>
      <c r="I88" s="390"/>
      <c r="J88" s="390"/>
    </row>
    <row r="89" spans="1:10" ht="15" customHeight="1">
      <c r="A89" s="390"/>
      <c r="B89" s="390"/>
      <c r="C89" s="390"/>
      <c r="D89" s="390"/>
      <c r="E89" s="390"/>
      <c r="F89" s="390"/>
      <c r="G89" s="390"/>
      <c r="H89" s="390"/>
      <c r="I89" s="390"/>
      <c r="J89" s="390"/>
    </row>
    <row r="90" spans="1:10" ht="15" customHeight="1">
      <c r="A90" s="390"/>
      <c r="B90" s="390"/>
      <c r="C90" s="390"/>
      <c r="D90" s="390"/>
      <c r="E90" s="390"/>
      <c r="F90" s="390"/>
      <c r="G90" s="390"/>
      <c r="H90" s="390"/>
      <c r="I90" s="390"/>
      <c r="J90" s="390"/>
    </row>
    <row r="91" spans="1:10" ht="15" customHeight="1">
      <c r="A91" s="390"/>
      <c r="B91" s="390"/>
      <c r="C91" s="390"/>
      <c r="D91" s="390"/>
      <c r="E91" s="390"/>
      <c r="F91" s="390"/>
      <c r="G91" s="390"/>
      <c r="H91" s="390"/>
      <c r="I91" s="390"/>
      <c r="J91" s="390"/>
    </row>
    <row r="92" spans="1:10" ht="15" customHeight="1">
      <c r="A92" s="390"/>
      <c r="B92" s="390"/>
      <c r="C92" s="390"/>
      <c r="D92" s="390"/>
      <c r="E92" s="390"/>
      <c r="F92" s="390"/>
      <c r="G92" s="390"/>
      <c r="H92" s="390"/>
      <c r="I92" s="390"/>
      <c r="J92" s="390"/>
    </row>
    <row r="93" spans="1:10" ht="15" customHeight="1">
      <c r="A93" s="390"/>
      <c r="B93" s="390"/>
      <c r="C93" s="390"/>
      <c r="D93" s="390"/>
      <c r="E93" s="390"/>
      <c r="F93" s="390"/>
      <c r="G93" s="390"/>
      <c r="H93" s="390"/>
      <c r="I93" s="390"/>
      <c r="J93" s="390"/>
    </row>
    <row r="94" spans="1:10" ht="15" customHeight="1">
      <c r="A94" s="390"/>
      <c r="B94" s="390"/>
      <c r="C94" s="390"/>
      <c r="D94" s="390"/>
      <c r="E94" s="390"/>
      <c r="F94" s="390"/>
      <c r="G94" s="390"/>
      <c r="H94" s="390"/>
      <c r="I94" s="390"/>
      <c r="J94" s="390"/>
    </row>
    <row r="95" spans="1:10" ht="15" customHeight="1">
      <c r="A95" s="390"/>
      <c r="B95" s="390"/>
      <c r="C95" s="390"/>
      <c r="D95" s="390"/>
      <c r="E95" s="390"/>
      <c r="F95" s="390"/>
      <c r="G95" s="390"/>
      <c r="H95" s="390"/>
      <c r="I95" s="390"/>
      <c r="J95" s="390"/>
    </row>
    <row r="96" spans="1:10" ht="15" customHeight="1">
      <c r="A96" s="390"/>
      <c r="B96" s="390"/>
      <c r="C96" s="390"/>
      <c r="D96" s="390"/>
      <c r="E96" s="390"/>
      <c r="F96" s="390"/>
      <c r="G96" s="390"/>
      <c r="H96" s="390"/>
      <c r="I96" s="390"/>
      <c r="J96" s="390"/>
    </row>
    <row r="97" spans="1:10" ht="15" customHeight="1">
      <c r="A97" s="390"/>
      <c r="B97" s="390"/>
      <c r="C97" s="390"/>
      <c r="D97" s="390"/>
      <c r="E97" s="390"/>
      <c r="F97" s="390"/>
      <c r="G97" s="390"/>
      <c r="H97" s="390"/>
      <c r="I97" s="390"/>
      <c r="J97" s="390"/>
    </row>
    <row r="98" spans="1:10" ht="15" customHeight="1">
      <c r="A98" s="390"/>
      <c r="B98" s="390"/>
      <c r="C98" s="390"/>
      <c r="D98" s="390"/>
      <c r="E98" s="390"/>
      <c r="F98" s="390"/>
      <c r="G98" s="390"/>
      <c r="H98" s="390"/>
      <c r="I98" s="390"/>
      <c r="J98" s="390"/>
    </row>
    <row r="99" spans="1:10" ht="15" customHeight="1">
      <c r="A99" s="390"/>
      <c r="B99" s="390"/>
      <c r="C99" s="390"/>
      <c r="D99" s="390"/>
      <c r="E99" s="390"/>
      <c r="F99" s="390"/>
      <c r="G99" s="390"/>
      <c r="H99" s="390"/>
      <c r="I99" s="390"/>
      <c r="J99" s="390"/>
    </row>
    <row r="100" spans="1:10" ht="15" customHeight="1">
      <c r="A100" s="390"/>
      <c r="B100" s="390"/>
      <c r="C100" s="390"/>
      <c r="D100" s="390"/>
      <c r="E100" s="390"/>
      <c r="F100" s="390"/>
      <c r="G100" s="390"/>
      <c r="H100" s="390"/>
      <c r="I100" s="390"/>
      <c r="J100" s="390"/>
    </row>
    <row r="101" spans="1:10" ht="15" customHeight="1">
      <c r="A101" s="403" t="s">
        <v>140</v>
      </c>
      <c r="B101" s="404"/>
      <c r="C101" s="404"/>
      <c r="D101" s="404"/>
      <c r="E101" s="404"/>
      <c r="F101" s="404"/>
      <c r="G101" s="404"/>
      <c r="H101" s="404"/>
      <c r="I101" s="404"/>
      <c r="J101" s="405"/>
    </row>
    <row r="102" spans="1:10" ht="15" customHeight="1">
      <c r="A102" s="406"/>
      <c r="B102" s="407"/>
      <c r="C102" s="407"/>
      <c r="D102" s="407"/>
      <c r="E102" s="407"/>
      <c r="F102" s="407"/>
      <c r="G102" s="407"/>
      <c r="H102" s="407"/>
      <c r="I102" s="407"/>
      <c r="J102" s="408"/>
    </row>
    <row r="103" spans="1:10" ht="15" customHeight="1">
      <c r="A103" s="409"/>
      <c r="B103" s="410"/>
      <c r="C103" s="410"/>
      <c r="D103" s="410"/>
      <c r="E103" s="410"/>
      <c r="F103" s="410"/>
      <c r="G103" s="410"/>
      <c r="H103" s="410"/>
      <c r="I103" s="410"/>
      <c r="J103" s="411"/>
    </row>
    <row r="104" spans="1:10" ht="15" customHeight="1">
      <c r="A104" s="390" t="s">
        <v>273</v>
      </c>
      <c r="B104" s="390"/>
      <c r="C104" s="390"/>
      <c r="D104" s="390"/>
      <c r="E104" s="390"/>
      <c r="F104" s="390"/>
      <c r="G104" s="390"/>
      <c r="H104" s="390"/>
      <c r="I104" s="390"/>
      <c r="J104" s="390"/>
    </row>
    <row r="105" spans="1:10" ht="15" customHeight="1">
      <c r="A105" s="390"/>
      <c r="B105" s="390"/>
      <c r="C105" s="390"/>
      <c r="D105" s="390"/>
      <c r="E105" s="390"/>
      <c r="F105" s="390"/>
      <c r="G105" s="390"/>
      <c r="H105" s="390"/>
      <c r="I105" s="390"/>
      <c r="J105" s="390"/>
    </row>
    <row r="106" spans="1:10" ht="15" customHeight="1">
      <c r="A106" s="390"/>
      <c r="B106" s="390"/>
      <c r="C106" s="390"/>
      <c r="D106" s="390"/>
      <c r="E106" s="390"/>
      <c r="F106" s="390"/>
      <c r="G106" s="390"/>
      <c r="H106" s="390"/>
      <c r="I106" s="390"/>
      <c r="J106" s="390"/>
    </row>
    <row r="107" spans="1:10" ht="15" customHeight="1">
      <c r="A107" s="390"/>
      <c r="B107" s="390"/>
      <c r="C107" s="390"/>
      <c r="D107" s="390"/>
      <c r="E107" s="390"/>
      <c r="F107" s="390"/>
      <c r="G107" s="390"/>
      <c r="H107" s="390"/>
      <c r="I107" s="390"/>
      <c r="J107" s="390"/>
    </row>
    <row r="108" spans="1:10" ht="15" customHeight="1">
      <c r="A108" s="390"/>
      <c r="B108" s="390"/>
      <c r="C108" s="390"/>
      <c r="D108" s="390"/>
      <c r="E108" s="390"/>
      <c r="F108" s="390"/>
      <c r="G108" s="390"/>
      <c r="H108" s="390"/>
      <c r="I108" s="390"/>
      <c r="J108" s="390"/>
    </row>
    <row r="109" spans="1:10" ht="15" customHeight="1">
      <c r="A109" s="390"/>
      <c r="B109" s="390"/>
      <c r="C109" s="390"/>
      <c r="D109" s="390"/>
      <c r="E109" s="390"/>
      <c r="F109" s="390"/>
      <c r="G109" s="390"/>
      <c r="H109" s="390"/>
      <c r="I109" s="390"/>
      <c r="J109" s="390"/>
    </row>
    <row r="110" spans="1:10" ht="15" customHeight="1">
      <c r="A110" s="390"/>
      <c r="B110" s="390"/>
      <c r="C110" s="390"/>
      <c r="D110" s="390"/>
      <c r="E110" s="390"/>
      <c r="F110" s="390"/>
      <c r="G110" s="390"/>
      <c r="H110" s="390"/>
      <c r="I110" s="390"/>
      <c r="J110" s="390"/>
    </row>
    <row r="111" spans="1:10" ht="15" customHeight="1">
      <c r="A111" s="390"/>
      <c r="B111" s="390"/>
      <c r="C111" s="390"/>
      <c r="D111" s="390"/>
      <c r="E111" s="390"/>
      <c r="F111" s="390"/>
      <c r="G111" s="390"/>
      <c r="H111" s="390"/>
      <c r="I111" s="390"/>
      <c r="J111" s="390"/>
    </row>
    <row r="112" spans="1:10" ht="15" customHeight="1">
      <c r="A112" s="390"/>
      <c r="B112" s="390"/>
      <c r="C112" s="390"/>
      <c r="D112" s="390"/>
      <c r="E112" s="390"/>
      <c r="F112" s="390"/>
      <c r="G112" s="390"/>
      <c r="H112" s="390"/>
      <c r="I112" s="390"/>
      <c r="J112" s="390"/>
    </row>
    <row r="113" spans="1:10" ht="15" customHeight="1">
      <c r="A113" s="390"/>
      <c r="B113" s="390"/>
      <c r="C113" s="390"/>
      <c r="D113" s="390"/>
      <c r="E113" s="390"/>
      <c r="F113" s="390"/>
      <c r="G113" s="390"/>
      <c r="H113" s="390"/>
      <c r="I113" s="390"/>
      <c r="J113" s="390"/>
    </row>
    <row r="114" spans="1:10" ht="15" customHeight="1">
      <c r="A114" s="390"/>
      <c r="B114" s="390"/>
      <c r="C114" s="390"/>
      <c r="D114" s="390"/>
      <c r="E114" s="390"/>
      <c r="F114" s="390"/>
      <c r="G114" s="390"/>
      <c r="H114" s="390"/>
      <c r="I114" s="390"/>
      <c r="J114" s="390"/>
    </row>
    <row r="115" spans="1:10" ht="15" customHeight="1">
      <c r="A115" s="390"/>
      <c r="B115" s="390"/>
      <c r="C115" s="390"/>
      <c r="D115" s="390"/>
      <c r="E115" s="390"/>
      <c r="F115" s="390"/>
      <c r="G115" s="390"/>
      <c r="H115" s="390"/>
      <c r="I115" s="390"/>
      <c r="J115" s="390"/>
    </row>
    <row r="116" spans="1:10" ht="15" customHeight="1">
      <c r="A116" s="390"/>
      <c r="B116" s="390"/>
      <c r="C116" s="390"/>
      <c r="D116" s="390"/>
      <c r="E116" s="390"/>
      <c r="F116" s="390"/>
      <c r="G116" s="390"/>
      <c r="H116" s="390"/>
      <c r="I116" s="390"/>
      <c r="J116" s="390"/>
    </row>
    <row r="117" spans="1:10" ht="15" customHeight="1">
      <c r="A117" s="390"/>
      <c r="B117" s="390"/>
      <c r="C117" s="390"/>
      <c r="D117" s="390"/>
      <c r="E117" s="390"/>
      <c r="F117" s="390"/>
      <c r="G117" s="390"/>
      <c r="H117" s="390"/>
      <c r="I117" s="390"/>
      <c r="J117" s="390"/>
    </row>
    <row r="118" spans="1:10" ht="15" customHeight="1">
      <c r="A118" s="403" t="s">
        <v>152</v>
      </c>
      <c r="B118" s="404"/>
      <c r="C118" s="404"/>
      <c r="D118" s="404"/>
      <c r="E118" s="404"/>
      <c r="F118" s="404"/>
      <c r="G118" s="404"/>
      <c r="H118" s="404"/>
      <c r="I118" s="404"/>
      <c r="J118" s="405"/>
    </row>
    <row r="119" spans="1:10" ht="15" customHeight="1">
      <c r="A119" s="406"/>
      <c r="B119" s="407"/>
      <c r="C119" s="407"/>
      <c r="D119" s="407"/>
      <c r="E119" s="407"/>
      <c r="F119" s="407"/>
      <c r="G119" s="407"/>
      <c r="H119" s="407"/>
      <c r="I119" s="407"/>
      <c r="J119" s="408"/>
    </row>
    <row r="120" spans="1:10" ht="15" customHeight="1">
      <c r="A120" s="406"/>
      <c r="B120" s="407"/>
      <c r="C120" s="407"/>
      <c r="D120" s="407"/>
      <c r="E120" s="407"/>
      <c r="F120" s="407"/>
      <c r="G120" s="407"/>
      <c r="H120" s="407"/>
      <c r="I120" s="407"/>
      <c r="J120" s="408"/>
    </row>
    <row r="121" spans="1:10" ht="15" customHeight="1">
      <c r="A121" s="409"/>
      <c r="B121" s="410"/>
      <c r="C121" s="410"/>
      <c r="D121" s="410"/>
      <c r="E121" s="410"/>
      <c r="F121" s="410"/>
      <c r="G121" s="410"/>
      <c r="H121" s="410"/>
      <c r="I121" s="410"/>
      <c r="J121" s="411"/>
    </row>
    <row r="122" spans="1:10" ht="15" customHeight="1">
      <c r="A122" s="390" t="s">
        <v>273</v>
      </c>
      <c r="B122" s="390"/>
      <c r="C122" s="390"/>
      <c r="D122" s="390"/>
      <c r="E122" s="390"/>
      <c r="F122" s="390"/>
      <c r="G122" s="390"/>
      <c r="H122" s="390"/>
      <c r="I122" s="390"/>
      <c r="J122" s="390"/>
    </row>
    <row r="123" spans="1:10" ht="15" customHeight="1">
      <c r="A123" s="390"/>
      <c r="B123" s="390"/>
      <c r="C123" s="390"/>
      <c r="D123" s="390"/>
      <c r="E123" s="390"/>
      <c r="F123" s="390"/>
      <c r="G123" s="390"/>
      <c r="H123" s="390"/>
      <c r="I123" s="390"/>
      <c r="J123" s="390"/>
    </row>
    <row r="124" spans="1:10" ht="15" customHeight="1">
      <c r="A124" s="390"/>
      <c r="B124" s="390"/>
      <c r="C124" s="390"/>
      <c r="D124" s="390"/>
      <c r="E124" s="390"/>
      <c r="F124" s="390"/>
      <c r="G124" s="390"/>
      <c r="H124" s="390"/>
      <c r="I124" s="390"/>
      <c r="J124" s="390"/>
    </row>
    <row r="125" spans="1:10" ht="15" customHeight="1">
      <c r="A125" s="390"/>
      <c r="B125" s="390"/>
      <c r="C125" s="390"/>
      <c r="D125" s="390"/>
      <c r="E125" s="390"/>
      <c r="F125" s="390"/>
      <c r="G125" s="390"/>
      <c r="H125" s="390"/>
      <c r="I125" s="390"/>
      <c r="J125" s="390"/>
    </row>
    <row r="126" spans="1:10" ht="15" customHeight="1">
      <c r="A126" s="390"/>
      <c r="B126" s="390"/>
      <c r="C126" s="390"/>
      <c r="D126" s="390"/>
      <c r="E126" s="390"/>
      <c r="F126" s="390"/>
      <c r="G126" s="390"/>
      <c r="H126" s="390"/>
      <c r="I126" s="390"/>
      <c r="J126" s="390"/>
    </row>
    <row r="127" spans="1:10" ht="15" customHeight="1">
      <c r="A127" s="390"/>
      <c r="B127" s="390"/>
      <c r="C127" s="390"/>
      <c r="D127" s="390"/>
      <c r="E127" s="390"/>
      <c r="F127" s="390"/>
      <c r="G127" s="390"/>
      <c r="H127" s="390"/>
      <c r="I127" s="390"/>
      <c r="J127" s="390"/>
    </row>
    <row r="128" spans="1:10" ht="15" customHeight="1">
      <c r="A128" s="390"/>
      <c r="B128" s="390"/>
      <c r="C128" s="390"/>
      <c r="D128" s="390"/>
      <c r="E128" s="390"/>
      <c r="F128" s="390"/>
      <c r="G128" s="390"/>
      <c r="H128" s="390"/>
      <c r="I128" s="390"/>
      <c r="J128" s="390"/>
    </row>
    <row r="129" spans="1:10" ht="15" customHeight="1">
      <c r="A129" s="390"/>
      <c r="B129" s="390"/>
      <c r="C129" s="390"/>
      <c r="D129" s="390"/>
      <c r="E129" s="390"/>
      <c r="F129" s="390"/>
      <c r="G129" s="390"/>
      <c r="H129" s="390"/>
      <c r="I129" s="390"/>
      <c r="J129" s="390"/>
    </row>
    <row r="130" spans="1:10" ht="15" customHeight="1">
      <c r="A130" s="390"/>
      <c r="B130" s="390"/>
      <c r="C130" s="390"/>
      <c r="D130" s="390"/>
      <c r="E130" s="390"/>
      <c r="F130" s="390"/>
      <c r="G130" s="390"/>
      <c r="H130" s="390"/>
      <c r="I130" s="390"/>
      <c r="J130" s="390"/>
    </row>
    <row r="131" spans="1:10" ht="15" customHeight="1">
      <c r="A131" s="390"/>
      <c r="B131" s="390"/>
      <c r="C131" s="390"/>
      <c r="D131" s="390"/>
      <c r="E131" s="390"/>
      <c r="F131" s="390"/>
      <c r="G131" s="390"/>
      <c r="H131" s="390"/>
      <c r="I131" s="390"/>
      <c r="J131" s="390"/>
    </row>
    <row r="132" spans="1:10" ht="15" customHeight="1">
      <c r="A132" s="390"/>
      <c r="B132" s="390"/>
      <c r="C132" s="390"/>
      <c r="D132" s="390"/>
      <c r="E132" s="390"/>
      <c r="F132" s="390"/>
      <c r="G132" s="390"/>
      <c r="H132" s="390"/>
      <c r="I132" s="390"/>
      <c r="J132" s="390"/>
    </row>
    <row r="133" spans="1:10" ht="15" customHeight="1">
      <c r="A133" s="390"/>
      <c r="B133" s="390"/>
      <c r="C133" s="390"/>
      <c r="D133" s="390"/>
      <c r="E133" s="390"/>
      <c r="F133" s="390"/>
      <c r="G133" s="390"/>
      <c r="H133" s="390"/>
      <c r="I133" s="390"/>
      <c r="J133" s="390"/>
    </row>
    <row r="134" spans="1:10" ht="15" customHeight="1">
      <c r="A134" s="390"/>
      <c r="B134" s="390"/>
      <c r="C134" s="390"/>
      <c r="D134" s="390"/>
      <c r="E134" s="390"/>
      <c r="F134" s="390"/>
      <c r="G134" s="390"/>
      <c r="H134" s="390"/>
      <c r="I134" s="390"/>
      <c r="J134" s="390"/>
    </row>
    <row r="135" spans="1:10" ht="15" customHeight="1">
      <c r="A135" s="390"/>
      <c r="B135" s="390"/>
      <c r="C135" s="390"/>
      <c r="D135" s="390"/>
      <c r="E135" s="390"/>
      <c r="F135" s="390"/>
      <c r="G135" s="390"/>
      <c r="H135" s="390"/>
      <c r="I135" s="390"/>
      <c r="J135" s="390"/>
    </row>
    <row r="136" spans="1:10" ht="15" customHeight="1">
      <c r="A136" s="412"/>
      <c r="B136" s="413"/>
      <c r="C136" s="413"/>
      <c r="D136" s="413"/>
      <c r="E136" s="413"/>
      <c r="F136" s="413"/>
      <c r="G136" s="413"/>
      <c r="H136" s="413"/>
      <c r="I136" s="413"/>
      <c r="J136" s="414"/>
    </row>
    <row r="137" spans="1:10" ht="15" customHeight="1">
      <c r="A137" s="391" t="s">
        <v>135</v>
      </c>
      <c r="B137" s="392"/>
      <c r="C137" s="392"/>
      <c r="D137" s="392"/>
      <c r="E137" s="392"/>
      <c r="F137" s="392"/>
      <c r="G137" s="392"/>
      <c r="H137" s="392"/>
      <c r="I137" s="392"/>
      <c r="J137" s="393"/>
    </row>
    <row r="138" spans="1:10" ht="15" customHeight="1">
      <c r="A138" s="394" t="s">
        <v>153</v>
      </c>
      <c r="B138" s="395"/>
      <c r="C138" s="395"/>
      <c r="D138" s="395"/>
      <c r="E138" s="395"/>
      <c r="F138" s="395"/>
      <c r="G138" s="395"/>
      <c r="H138" s="395"/>
      <c r="I138" s="395"/>
      <c r="J138" s="396"/>
    </row>
    <row r="139" spans="1:10" ht="15" customHeight="1">
      <c r="A139" s="397"/>
      <c r="B139" s="398"/>
      <c r="C139" s="398"/>
      <c r="D139" s="398"/>
      <c r="E139" s="398"/>
      <c r="F139" s="398"/>
      <c r="G139" s="398"/>
      <c r="H139" s="398"/>
      <c r="I139" s="398"/>
      <c r="J139" s="399"/>
    </row>
    <row r="140" spans="1:10" ht="15" customHeight="1">
      <c r="A140" s="400"/>
      <c r="B140" s="401"/>
      <c r="C140" s="401"/>
      <c r="D140" s="401"/>
      <c r="E140" s="401"/>
      <c r="F140" s="401"/>
      <c r="G140" s="401"/>
      <c r="H140" s="401"/>
      <c r="I140" s="401"/>
      <c r="J140" s="402"/>
    </row>
    <row r="141" spans="1:10" ht="15" customHeight="1">
      <c r="A141" s="415" t="s">
        <v>99</v>
      </c>
      <c r="B141" s="415"/>
      <c r="C141" s="415"/>
      <c r="D141" s="415"/>
      <c r="E141" s="415"/>
      <c r="F141" s="415"/>
      <c r="G141" s="415"/>
      <c r="H141" s="415"/>
      <c r="I141" s="415"/>
      <c r="J141" s="415"/>
    </row>
    <row r="142" spans="1:10" ht="15" customHeight="1">
      <c r="A142" s="415"/>
      <c r="B142" s="415"/>
      <c r="C142" s="415"/>
      <c r="D142" s="415"/>
      <c r="E142" s="415"/>
      <c r="F142" s="415"/>
      <c r="G142" s="415"/>
      <c r="H142" s="415"/>
      <c r="I142" s="415"/>
      <c r="J142" s="415"/>
    </row>
    <row r="143" spans="1:10" ht="15" customHeight="1">
      <c r="A143" s="415" t="s">
        <v>100</v>
      </c>
      <c r="B143" s="415"/>
      <c r="C143" s="415"/>
      <c r="D143" s="415"/>
      <c r="E143" s="415"/>
      <c r="F143" s="415"/>
      <c r="G143" s="415"/>
      <c r="H143" s="415"/>
      <c r="I143" s="415"/>
      <c r="J143" s="415"/>
    </row>
    <row r="144" spans="1:10" ht="15" customHeight="1">
      <c r="A144" s="415" t="s">
        <v>101</v>
      </c>
      <c r="B144" s="415"/>
      <c r="C144" s="415"/>
      <c r="D144" s="415"/>
      <c r="E144" s="415"/>
      <c r="F144" s="415"/>
      <c r="G144" s="415"/>
      <c r="H144" s="415"/>
      <c r="I144" s="415"/>
      <c r="J144" s="415"/>
    </row>
    <row r="145" spans="1:10" ht="15" customHeight="1">
      <c r="A145" s="390" t="s">
        <v>274</v>
      </c>
      <c r="B145" s="390"/>
      <c r="C145" s="390"/>
      <c r="D145" s="390"/>
      <c r="E145" s="390"/>
      <c r="F145" s="390"/>
      <c r="G145" s="390"/>
      <c r="H145" s="390"/>
      <c r="I145" s="390"/>
      <c r="J145" s="390"/>
    </row>
    <row r="146" spans="1:10" ht="15" customHeight="1">
      <c r="A146" s="390"/>
      <c r="B146" s="390"/>
      <c r="C146" s="390"/>
      <c r="D146" s="390"/>
      <c r="E146" s="390"/>
      <c r="F146" s="390"/>
      <c r="G146" s="390"/>
      <c r="H146" s="390"/>
      <c r="I146" s="390"/>
      <c r="J146" s="390"/>
    </row>
    <row r="147" spans="1:10" ht="15" customHeight="1">
      <c r="A147" s="390"/>
      <c r="B147" s="390"/>
      <c r="C147" s="390"/>
      <c r="D147" s="390"/>
      <c r="E147" s="390"/>
      <c r="F147" s="390"/>
      <c r="G147" s="390"/>
      <c r="H147" s="390"/>
      <c r="I147" s="390"/>
      <c r="J147" s="390"/>
    </row>
    <row r="148" spans="1:10" ht="15" customHeight="1">
      <c r="A148" s="390"/>
      <c r="B148" s="390"/>
      <c r="C148" s="390"/>
      <c r="D148" s="390"/>
      <c r="E148" s="390"/>
      <c r="F148" s="390"/>
      <c r="G148" s="390"/>
      <c r="H148" s="390"/>
      <c r="I148" s="390"/>
      <c r="J148" s="390"/>
    </row>
    <row r="149" spans="1:10" ht="15" customHeight="1">
      <c r="A149" s="390"/>
      <c r="B149" s="390"/>
      <c r="C149" s="390"/>
      <c r="D149" s="390"/>
      <c r="E149" s="390"/>
      <c r="F149" s="390"/>
      <c r="G149" s="390"/>
      <c r="H149" s="390"/>
      <c r="I149" s="390"/>
      <c r="J149" s="390"/>
    </row>
    <row r="150" spans="1:10" ht="15" customHeight="1">
      <c r="A150" s="390"/>
      <c r="B150" s="390"/>
      <c r="C150" s="390"/>
      <c r="D150" s="390"/>
      <c r="E150" s="390"/>
      <c r="F150" s="390"/>
      <c r="G150" s="390"/>
      <c r="H150" s="390"/>
      <c r="I150" s="390"/>
      <c r="J150" s="390"/>
    </row>
    <row r="151" spans="1:10" ht="15" customHeight="1">
      <c r="A151" s="390"/>
      <c r="B151" s="390"/>
      <c r="C151" s="390"/>
      <c r="D151" s="390"/>
      <c r="E151" s="390"/>
      <c r="F151" s="390"/>
      <c r="G151" s="390"/>
      <c r="H151" s="390"/>
      <c r="I151" s="390"/>
      <c r="J151" s="390"/>
    </row>
    <row r="152" spans="1:10" ht="15" customHeight="1">
      <c r="A152" s="390"/>
      <c r="B152" s="390"/>
      <c r="C152" s="390"/>
      <c r="D152" s="390"/>
      <c r="E152" s="390"/>
      <c r="F152" s="390"/>
      <c r="G152" s="390"/>
      <c r="H152" s="390"/>
      <c r="I152" s="390"/>
      <c r="J152" s="390"/>
    </row>
    <row r="153" spans="1:10" ht="15" customHeight="1">
      <c r="A153" s="390"/>
      <c r="B153" s="390"/>
      <c r="C153" s="390"/>
      <c r="D153" s="390"/>
      <c r="E153" s="390"/>
      <c r="F153" s="390"/>
      <c r="G153" s="390"/>
      <c r="H153" s="390"/>
      <c r="I153" s="390"/>
      <c r="J153" s="390"/>
    </row>
    <row r="154" spans="1:10" ht="15" customHeight="1">
      <c r="A154" s="390"/>
      <c r="B154" s="390"/>
      <c r="C154" s="390"/>
      <c r="D154" s="390"/>
      <c r="E154" s="390"/>
      <c r="F154" s="390"/>
      <c r="G154" s="390"/>
      <c r="H154" s="390"/>
      <c r="I154" s="390"/>
      <c r="J154" s="390"/>
    </row>
    <row r="155" spans="1:10" ht="15" customHeight="1">
      <c r="A155" s="390"/>
      <c r="B155" s="390"/>
      <c r="C155" s="390"/>
      <c r="D155" s="390"/>
      <c r="E155" s="390"/>
      <c r="F155" s="390"/>
      <c r="G155" s="390"/>
      <c r="H155" s="390"/>
      <c r="I155" s="390"/>
      <c r="J155" s="390"/>
    </row>
    <row r="156" spans="1:10" ht="15" customHeight="1">
      <c r="A156" s="390"/>
      <c r="B156" s="390"/>
      <c r="C156" s="390"/>
      <c r="D156" s="390"/>
      <c r="E156" s="390"/>
      <c r="F156" s="390"/>
      <c r="G156" s="390"/>
      <c r="H156" s="390"/>
      <c r="I156" s="390"/>
      <c r="J156" s="390"/>
    </row>
    <row r="157" spans="1:10" ht="15" customHeight="1">
      <c r="A157" s="390"/>
      <c r="B157" s="390"/>
      <c r="C157" s="390"/>
      <c r="D157" s="390"/>
      <c r="E157" s="390"/>
      <c r="F157" s="390"/>
      <c r="G157" s="390"/>
      <c r="H157" s="390"/>
      <c r="I157" s="390"/>
      <c r="J157" s="390"/>
    </row>
    <row r="158" spans="1:10" ht="15" customHeight="1">
      <c r="A158" s="390"/>
      <c r="B158" s="390"/>
      <c r="C158" s="390"/>
      <c r="D158" s="390"/>
      <c r="E158" s="390"/>
      <c r="F158" s="390"/>
      <c r="G158" s="390"/>
      <c r="H158" s="390"/>
      <c r="I158" s="390"/>
      <c r="J158" s="390"/>
    </row>
    <row r="159" spans="1:10" ht="15" customHeight="1">
      <c r="A159" s="390"/>
      <c r="B159" s="390"/>
      <c r="C159" s="390"/>
      <c r="D159" s="390"/>
      <c r="E159" s="390"/>
      <c r="F159" s="390"/>
      <c r="G159" s="390"/>
      <c r="H159" s="390"/>
      <c r="I159" s="390"/>
      <c r="J159" s="390"/>
    </row>
    <row r="160" spans="1:10" ht="15" customHeight="1">
      <c r="A160" s="390"/>
      <c r="B160" s="390"/>
      <c r="C160" s="390"/>
      <c r="D160" s="390"/>
      <c r="E160" s="390"/>
      <c r="F160" s="390"/>
      <c r="G160" s="390"/>
      <c r="H160" s="390"/>
      <c r="I160" s="390"/>
      <c r="J160" s="390"/>
    </row>
    <row r="161" spans="1:10" ht="15" customHeight="1">
      <c r="A161" s="390"/>
      <c r="B161" s="390"/>
      <c r="C161" s="390"/>
      <c r="D161" s="390"/>
      <c r="E161" s="390"/>
      <c r="F161" s="390"/>
      <c r="G161" s="390"/>
      <c r="H161" s="390"/>
      <c r="I161" s="390"/>
      <c r="J161" s="390"/>
    </row>
    <row r="162" spans="1:10" ht="15" customHeight="1">
      <c r="A162" s="390"/>
      <c r="B162" s="390"/>
      <c r="C162" s="390"/>
      <c r="D162" s="390"/>
      <c r="E162" s="390"/>
      <c r="F162" s="390"/>
      <c r="G162" s="390"/>
      <c r="H162" s="390"/>
      <c r="I162" s="390"/>
      <c r="J162" s="390"/>
    </row>
    <row r="163" spans="1:10" ht="15" customHeight="1">
      <c r="A163" s="390"/>
      <c r="B163" s="390"/>
      <c r="C163" s="390"/>
      <c r="D163" s="390"/>
      <c r="E163" s="390"/>
      <c r="F163" s="390"/>
      <c r="G163" s="390"/>
      <c r="H163" s="390"/>
      <c r="I163" s="390"/>
      <c r="J163" s="390"/>
    </row>
    <row r="164" spans="1:10" ht="15" customHeight="1">
      <c r="A164" s="390"/>
      <c r="B164" s="390"/>
      <c r="C164" s="390"/>
      <c r="D164" s="390"/>
      <c r="E164" s="390"/>
      <c r="F164" s="390"/>
      <c r="G164" s="390"/>
      <c r="H164" s="390"/>
      <c r="I164" s="390"/>
      <c r="J164" s="390"/>
    </row>
    <row r="165" spans="1:10" ht="15" customHeight="1">
      <c r="A165" s="390"/>
      <c r="B165" s="390"/>
      <c r="C165" s="390"/>
      <c r="D165" s="390"/>
      <c r="E165" s="390"/>
      <c r="F165" s="390"/>
      <c r="G165" s="390"/>
      <c r="H165" s="390"/>
      <c r="I165" s="390"/>
      <c r="J165" s="390"/>
    </row>
    <row r="166" spans="1:10" ht="15" customHeight="1">
      <c r="A166" s="390"/>
      <c r="B166" s="390"/>
      <c r="C166" s="390"/>
      <c r="D166" s="390"/>
      <c r="E166" s="390"/>
      <c r="F166" s="390"/>
      <c r="G166" s="390"/>
      <c r="H166" s="390"/>
      <c r="I166" s="390"/>
      <c r="J166" s="390"/>
    </row>
    <row r="167" spans="1:10" ht="15" customHeight="1">
      <c r="A167" s="390"/>
      <c r="B167" s="390"/>
      <c r="C167" s="390"/>
      <c r="D167" s="390"/>
      <c r="E167" s="390"/>
      <c r="F167" s="390"/>
      <c r="G167" s="390"/>
      <c r="H167" s="390"/>
      <c r="I167" s="390"/>
      <c r="J167" s="390"/>
    </row>
    <row r="168" spans="1:10" ht="15" customHeight="1">
      <c r="A168" s="390"/>
      <c r="B168" s="390"/>
      <c r="C168" s="390"/>
      <c r="D168" s="390"/>
      <c r="E168" s="390"/>
      <c r="F168" s="390"/>
      <c r="G168" s="390"/>
      <c r="H168" s="390"/>
      <c r="I168" s="390"/>
      <c r="J168" s="390"/>
    </row>
    <row r="169" spans="1:10" ht="15" customHeight="1">
      <c r="A169" s="390"/>
      <c r="B169" s="390"/>
      <c r="C169" s="390"/>
      <c r="D169" s="390"/>
      <c r="E169" s="390"/>
      <c r="F169" s="390"/>
      <c r="G169" s="390"/>
      <c r="H169" s="390"/>
      <c r="I169" s="390"/>
      <c r="J169" s="390"/>
    </row>
    <row r="170" spans="1:10" ht="15" customHeight="1">
      <c r="A170" s="390"/>
      <c r="B170" s="390"/>
      <c r="C170" s="390"/>
      <c r="D170" s="390"/>
      <c r="E170" s="390"/>
      <c r="F170" s="390"/>
      <c r="G170" s="390"/>
      <c r="H170" s="390"/>
      <c r="I170" s="390"/>
      <c r="J170" s="390"/>
    </row>
    <row r="171" spans="1:10" ht="15" customHeight="1">
      <c r="A171" s="412"/>
      <c r="B171" s="413"/>
      <c r="C171" s="413"/>
      <c r="D171" s="413"/>
      <c r="E171" s="413"/>
      <c r="F171" s="413"/>
      <c r="G171" s="413"/>
      <c r="H171" s="413"/>
      <c r="I171" s="413"/>
      <c r="J171" s="414"/>
    </row>
    <row r="172" spans="1:10" ht="15" customHeight="1">
      <c r="A172" s="391" t="s">
        <v>260</v>
      </c>
      <c r="B172" s="392"/>
      <c r="C172" s="392"/>
      <c r="D172" s="392"/>
      <c r="E172" s="392"/>
      <c r="F172" s="392"/>
      <c r="G172" s="392"/>
      <c r="H172" s="392"/>
      <c r="I172" s="392"/>
      <c r="J172" s="393"/>
    </row>
    <row r="173" spans="1:10" ht="15" customHeight="1">
      <c r="A173" s="394" t="s">
        <v>234</v>
      </c>
      <c r="B173" s="395"/>
      <c r="C173" s="395"/>
      <c r="D173" s="395"/>
      <c r="E173" s="395"/>
      <c r="F173" s="395"/>
      <c r="G173" s="395"/>
      <c r="H173" s="395"/>
      <c r="I173" s="395"/>
      <c r="J173" s="396"/>
    </row>
    <row r="174" spans="1:10" ht="15" customHeight="1">
      <c r="A174" s="397"/>
      <c r="B174" s="398"/>
      <c r="C174" s="398"/>
      <c r="D174" s="398"/>
      <c r="E174" s="398"/>
      <c r="F174" s="398"/>
      <c r="G174" s="398"/>
      <c r="H174" s="398"/>
      <c r="I174" s="398"/>
      <c r="J174" s="399"/>
    </row>
    <row r="175" spans="1:10" ht="15" customHeight="1">
      <c r="A175" s="397"/>
      <c r="B175" s="398"/>
      <c r="C175" s="398"/>
      <c r="D175" s="398"/>
      <c r="E175" s="398"/>
      <c r="F175" s="398"/>
      <c r="G175" s="398"/>
      <c r="H175" s="398"/>
      <c r="I175" s="398"/>
      <c r="J175" s="399"/>
    </row>
    <row r="176" spans="1:10" ht="15" customHeight="1">
      <c r="A176" s="397"/>
      <c r="B176" s="398"/>
      <c r="C176" s="398"/>
      <c r="D176" s="398"/>
      <c r="E176" s="398"/>
      <c r="F176" s="398"/>
      <c r="G176" s="398"/>
      <c r="H176" s="398"/>
      <c r="I176" s="398"/>
      <c r="J176" s="399"/>
    </row>
    <row r="177" spans="1:10" ht="15" customHeight="1">
      <c r="A177" s="400"/>
      <c r="B177" s="401"/>
      <c r="C177" s="401"/>
      <c r="D177" s="401"/>
      <c r="E177" s="401"/>
      <c r="F177" s="401"/>
      <c r="G177" s="401"/>
      <c r="H177" s="401"/>
      <c r="I177" s="401"/>
      <c r="J177" s="402"/>
    </row>
    <row r="178" spans="1:10" ht="15" customHeight="1">
      <c r="A178" s="390" t="s">
        <v>267</v>
      </c>
      <c r="B178" s="390"/>
      <c r="C178" s="390"/>
      <c r="D178" s="390"/>
      <c r="E178" s="390"/>
      <c r="F178" s="390"/>
      <c r="G178" s="390"/>
      <c r="H178" s="390"/>
      <c r="I178" s="390"/>
      <c r="J178" s="390"/>
    </row>
    <row r="179" spans="1:10" ht="15" customHeight="1">
      <c r="A179" s="390"/>
      <c r="B179" s="390"/>
      <c r="C179" s="390"/>
      <c r="D179" s="390"/>
      <c r="E179" s="390"/>
      <c r="F179" s="390"/>
      <c r="G179" s="390"/>
      <c r="H179" s="390"/>
      <c r="I179" s="390"/>
      <c r="J179" s="390"/>
    </row>
    <row r="180" spans="1:10" ht="15" customHeight="1">
      <c r="A180" s="390"/>
      <c r="B180" s="390"/>
      <c r="C180" s="390"/>
      <c r="D180" s="390"/>
      <c r="E180" s="390"/>
      <c r="F180" s="390"/>
      <c r="G180" s="390"/>
      <c r="H180" s="390"/>
      <c r="I180" s="390"/>
      <c r="J180" s="390"/>
    </row>
    <row r="181" spans="1:10" ht="15" customHeight="1">
      <c r="A181" s="390"/>
      <c r="B181" s="390"/>
      <c r="C181" s="390"/>
      <c r="D181" s="390"/>
      <c r="E181" s="390"/>
      <c r="F181" s="390"/>
      <c r="G181" s="390"/>
      <c r="H181" s="390"/>
      <c r="I181" s="390"/>
      <c r="J181" s="390"/>
    </row>
    <row r="182" spans="1:10" ht="15" customHeight="1">
      <c r="A182" s="390"/>
      <c r="B182" s="390"/>
      <c r="C182" s="390"/>
      <c r="D182" s="390"/>
      <c r="E182" s="390"/>
      <c r="F182" s="390"/>
      <c r="G182" s="390"/>
      <c r="H182" s="390"/>
      <c r="I182" s="390"/>
      <c r="J182" s="390"/>
    </row>
    <row r="183" spans="1:10" ht="15" customHeight="1">
      <c r="A183" s="390"/>
      <c r="B183" s="390"/>
      <c r="C183" s="390"/>
      <c r="D183" s="390"/>
      <c r="E183" s="390"/>
      <c r="F183" s="390"/>
      <c r="G183" s="390"/>
      <c r="H183" s="390"/>
      <c r="I183" s="390"/>
      <c r="J183" s="390"/>
    </row>
    <row r="184" spans="1:10" ht="15" customHeight="1">
      <c r="A184" s="390"/>
      <c r="B184" s="390"/>
      <c r="C184" s="390"/>
      <c r="D184" s="390"/>
      <c r="E184" s="390"/>
      <c r="F184" s="390"/>
      <c r="G184" s="390"/>
      <c r="H184" s="390"/>
      <c r="I184" s="390"/>
      <c r="J184" s="390"/>
    </row>
    <row r="185" spans="1:10" ht="15" customHeight="1">
      <c r="A185" s="390"/>
      <c r="B185" s="390"/>
      <c r="C185" s="390"/>
      <c r="D185" s="390"/>
      <c r="E185" s="390"/>
      <c r="F185" s="390"/>
      <c r="G185" s="390"/>
      <c r="H185" s="390"/>
      <c r="I185" s="390"/>
      <c r="J185" s="390"/>
    </row>
    <row r="186" spans="1:10" ht="15" customHeight="1">
      <c r="A186" s="390"/>
      <c r="B186" s="390"/>
      <c r="C186" s="390"/>
      <c r="D186" s="390"/>
      <c r="E186" s="390"/>
      <c r="F186" s="390"/>
      <c r="G186" s="390"/>
      <c r="H186" s="390"/>
      <c r="I186" s="390"/>
      <c r="J186" s="390"/>
    </row>
    <row r="187" spans="1:10" ht="15" customHeight="1">
      <c r="A187" s="390"/>
      <c r="B187" s="390"/>
      <c r="C187" s="390"/>
      <c r="D187" s="390"/>
      <c r="E187" s="390"/>
      <c r="F187" s="390"/>
      <c r="G187" s="390"/>
      <c r="H187" s="390"/>
      <c r="I187" s="390"/>
      <c r="J187" s="390"/>
    </row>
    <row r="188" spans="1:10" ht="15" customHeight="1">
      <c r="A188" s="390"/>
      <c r="B188" s="390"/>
      <c r="C188" s="390"/>
      <c r="D188" s="390"/>
      <c r="E188" s="390"/>
      <c r="F188" s="390"/>
      <c r="G188" s="390"/>
      <c r="H188" s="390"/>
      <c r="I188" s="390"/>
      <c r="J188" s="390"/>
    </row>
    <row r="189" spans="1:10" ht="15" customHeight="1">
      <c r="A189" s="390"/>
      <c r="B189" s="390"/>
      <c r="C189" s="390"/>
      <c r="D189" s="390"/>
      <c r="E189" s="390"/>
      <c r="F189" s="390"/>
      <c r="G189" s="390"/>
      <c r="H189" s="390"/>
      <c r="I189" s="390"/>
      <c r="J189" s="390"/>
    </row>
    <row r="190" spans="1:10" ht="15" customHeight="1">
      <c r="A190" s="390"/>
      <c r="B190" s="390"/>
      <c r="C190" s="390"/>
      <c r="D190" s="390"/>
      <c r="E190" s="390"/>
      <c r="F190" s="390"/>
      <c r="G190" s="390"/>
      <c r="H190" s="390"/>
      <c r="I190" s="390"/>
      <c r="J190" s="390"/>
    </row>
    <row r="191" spans="1:10" ht="15" customHeight="1">
      <c r="A191" s="390"/>
      <c r="B191" s="390"/>
      <c r="C191" s="390"/>
      <c r="D191" s="390"/>
      <c r="E191" s="390"/>
      <c r="F191" s="390"/>
      <c r="G191" s="390"/>
      <c r="H191" s="390"/>
      <c r="I191" s="390"/>
      <c r="J191" s="390"/>
    </row>
    <row r="192" spans="1:10" ht="15" customHeight="1">
      <c r="A192" s="390"/>
      <c r="B192" s="390"/>
      <c r="C192" s="390"/>
      <c r="D192" s="390"/>
      <c r="E192" s="390"/>
      <c r="F192" s="390"/>
      <c r="G192" s="390"/>
      <c r="H192" s="390"/>
      <c r="I192" s="390"/>
      <c r="J192" s="390"/>
    </row>
    <row r="193" spans="1:10" ht="15" customHeight="1">
      <c r="A193" s="390"/>
      <c r="B193" s="390"/>
      <c r="C193" s="390"/>
      <c r="D193" s="390"/>
      <c r="E193" s="390"/>
      <c r="F193" s="390"/>
      <c r="G193" s="390"/>
      <c r="H193" s="390"/>
      <c r="I193" s="390"/>
      <c r="J193" s="390"/>
    </row>
    <row r="194" spans="1:10" ht="15" customHeight="1">
      <c r="A194" s="390"/>
      <c r="B194" s="390"/>
      <c r="C194" s="390"/>
      <c r="D194" s="390"/>
      <c r="E194" s="390"/>
      <c r="F194" s="390"/>
      <c r="G194" s="390"/>
      <c r="H194" s="390"/>
      <c r="I194" s="390"/>
      <c r="J194" s="390"/>
    </row>
    <row r="195" spans="1:10" ht="15" customHeight="1">
      <c r="A195" s="390"/>
      <c r="B195" s="390"/>
      <c r="C195" s="390"/>
      <c r="D195" s="390"/>
      <c r="E195" s="390"/>
      <c r="F195" s="390"/>
      <c r="G195" s="390"/>
      <c r="H195" s="390"/>
      <c r="I195" s="390"/>
      <c r="J195" s="390"/>
    </row>
    <row r="196" spans="1:10" ht="15" customHeight="1">
      <c r="A196" s="390"/>
      <c r="B196" s="390"/>
      <c r="C196" s="390"/>
      <c r="D196" s="390"/>
      <c r="E196" s="390"/>
      <c r="F196" s="390"/>
      <c r="G196" s="390"/>
      <c r="H196" s="390"/>
      <c r="I196" s="390"/>
      <c r="J196" s="390"/>
    </row>
    <row r="197" spans="1:10" ht="15" customHeight="1">
      <c r="A197" s="390"/>
      <c r="B197" s="390"/>
      <c r="C197" s="390"/>
      <c r="D197" s="390"/>
      <c r="E197" s="390"/>
      <c r="F197" s="390"/>
      <c r="G197" s="390"/>
      <c r="H197" s="390"/>
      <c r="I197" s="390"/>
      <c r="J197" s="390"/>
    </row>
    <row r="198" spans="1:10" ht="15" customHeight="1">
      <c r="A198" s="390"/>
      <c r="B198" s="390"/>
      <c r="C198" s="390"/>
      <c r="D198" s="390"/>
      <c r="E198" s="390"/>
      <c r="F198" s="390"/>
      <c r="G198" s="390"/>
      <c r="H198" s="390"/>
      <c r="I198" s="390"/>
      <c r="J198" s="390"/>
    </row>
    <row r="199" spans="1:10" ht="15" customHeight="1">
      <c r="A199" s="390"/>
      <c r="B199" s="390"/>
      <c r="C199" s="390"/>
      <c r="D199" s="390"/>
      <c r="E199" s="390"/>
      <c r="F199" s="390"/>
      <c r="G199" s="390"/>
      <c r="H199" s="390"/>
      <c r="I199" s="390"/>
      <c r="J199" s="390"/>
    </row>
  </sheetData>
  <mergeCells count="31">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s>
  <phoneticPr fontId="43"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04CD"/>
    <pageSetUpPr fitToPage="1"/>
  </sheetPr>
  <dimension ref="A1:L55"/>
  <sheetViews>
    <sheetView zoomScale="85" zoomScaleNormal="85" zoomScalePageLayoutView="85" workbookViewId="0">
      <selection activeCell="L15" sqref="L15"/>
    </sheetView>
  </sheetViews>
  <sheetFormatPr baseColWidth="10" defaultColWidth="8.83203125" defaultRowHeight="14" x14ac:dyDescent="0"/>
  <cols>
    <col min="1" max="12" width="15.6640625" style="3" customWidth="1"/>
    <col min="13" max="16384" width="8.83203125" style="3"/>
  </cols>
  <sheetData>
    <row r="1" spans="1:12" ht="15" customHeight="1" thickTop="1">
      <c r="A1" s="506" t="s">
        <v>171</v>
      </c>
      <c r="B1" s="507"/>
      <c r="C1" s="507"/>
      <c r="D1" s="507"/>
      <c r="E1" s="507"/>
      <c r="F1" s="507"/>
      <c r="G1" s="507"/>
      <c r="H1" s="507"/>
      <c r="I1" s="507"/>
      <c r="J1" s="507"/>
      <c r="K1" s="507"/>
      <c r="L1" s="508"/>
    </row>
    <row r="2" spans="1:12" ht="15" customHeight="1" thickBot="1">
      <c r="A2" s="509"/>
      <c r="B2" s="510"/>
      <c r="C2" s="510"/>
      <c r="D2" s="510"/>
      <c r="E2" s="510"/>
      <c r="F2" s="510"/>
      <c r="G2" s="510"/>
      <c r="H2" s="510"/>
      <c r="I2" s="510"/>
      <c r="J2" s="510"/>
      <c r="K2" s="511"/>
      <c r="L2" s="512"/>
    </row>
    <row r="3" spans="1:12" s="78" customFormat="1" ht="13.5" customHeight="1" thickTop="1">
      <c r="A3" s="513"/>
      <c r="B3" s="514"/>
      <c r="C3" s="514"/>
      <c r="D3" s="518" t="s">
        <v>0</v>
      </c>
      <c r="E3" s="519"/>
      <c r="F3" s="519"/>
      <c r="G3" s="519"/>
      <c r="H3" s="519"/>
      <c r="I3" s="519"/>
      <c r="J3" s="519"/>
      <c r="K3" s="531" t="e">
        <f>IF(J47='Information and Certification'!H18,"Your budget is now complete.","The total amount for which you have budgeted does not match the total.")</f>
        <v>#REF!</v>
      </c>
    </row>
    <row r="4" spans="1:12" s="78" customFormat="1" ht="12.75" customHeight="1">
      <c r="A4" s="515"/>
      <c r="B4" s="516"/>
      <c r="C4" s="516"/>
      <c r="D4" s="520"/>
      <c r="E4" s="521"/>
      <c r="F4" s="521"/>
      <c r="G4" s="521"/>
      <c r="H4" s="521"/>
      <c r="I4" s="521"/>
      <c r="J4" s="521"/>
      <c r="K4" s="532"/>
    </row>
    <row r="5" spans="1:12" s="78" customFormat="1" ht="12.75" customHeight="1">
      <c r="A5" s="515"/>
      <c r="B5" s="516"/>
      <c r="C5" s="516"/>
      <c r="D5" s="520"/>
      <c r="E5" s="521"/>
      <c r="F5" s="521"/>
      <c r="G5" s="521"/>
      <c r="H5" s="521"/>
      <c r="I5" s="521"/>
      <c r="J5" s="521"/>
      <c r="K5" s="532"/>
    </row>
    <row r="6" spans="1:12" s="78" customFormat="1" ht="13.5" customHeight="1" thickBot="1">
      <c r="A6" s="515"/>
      <c r="B6" s="516"/>
      <c r="C6" s="516"/>
      <c r="D6" s="522"/>
      <c r="E6" s="523"/>
      <c r="F6" s="523"/>
      <c r="G6" s="523"/>
      <c r="H6" s="523"/>
      <c r="I6" s="523"/>
      <c r="J6" s="523"/>
      <c r="K6" s="532"/>
    </row>
    <row r="7" spans="1:12" s="78" customFormat="1" ht="12.75" customHeight="1">
      <c r="A7" s="515"/>
      <c r="B7" s="516"/>
      <c r="C7" s="516"/>
      <c r="D7" s="534" t="s">
        <v>1</v>
      </c>
      <c r="E7" s="534" t="s">
        <v>2</v>
      </c>
      <c r="F7" s="534" t="s">
        <v>177</v>
      </c>
      <c r="G7" s="534" t="s">
        <v>178</v>
      </c>
      <c r="H7" s="534" t="s">
        <v>4</v>
      </c>
      <c r="I7" s="534" t="s">
        <v>179</v>
      </c>
      <c r="J7" s="527" t="s">
        <v>180</v>
      </c>
      <c r="K7" s="532"/>
    </row>
    <row r="8" spans="1:12" s="78" customFormat="1" ht="12.75" customHeight="1">
      <c r="A8" s="515"/>
      <c r="B8" s="516"/>
      <c r="C8" s="516"/>
      <c r="D8" s="535"/>
      <c r="E8" s="535"/>
      <c r="F8" s="535"/>
      <c r="G8" s="535"/>
      <c r="H8" s="535"/>
      <c r="I8" s="535"/>
      <c r="J8" s="528"/>
      <c r="K8" s="532"/>
    </row>
    <row r="9" spans="1:12" s="78" customFormat="1" ht="12.75" customHeight="1">
      <c r="A9" s="515"/>
      <c r="B9" s="516"/>
      <c r="C9" s="516"/>
      <c r="D9" s="535"/>
      <c r="E9" s="535"/>
      <c r="F9" s="535"/>
      <c r="G9" s="535"/>
      <c r="H9" s="535"/>
      <c r="I9" s="535"/>
      <c r="J9" s="529"/>
      <c r="K9" s="532"/>
    </row>
    <row r="10" spans="1:12" s="78" customFormat="1" ht="13.5" customHeight="1" thickBot="1">
      <c r="A10" s="517"/>
      <c r="B10" s="516"/>
      <c r="C10" s="516"/>
      <c r="D10" s="535"/>
      <c r="E10" s="535"/>
      <c r="F10" s="535"/>
      <c r="G10" s="535"/>
      <c r="H10" s="535"/>
      <c r="I10" s="535"/>
      <c r="J10" s="530"/>
      <c r="K10" s="532"/>
    </row>
    <row r="11" spans="1:12" s="78" customFormat="1" ht="12.75" customHeight="1">
      <c r="A11" s="524" t="s">
        <v>5</v>
      </c>
      <c r="B11" s="502" t="s">
        <v>28</v>
      </c>
      <c r="C11" s="503"/>
      <c r="D11" s="496" t="e">
        <f>SUMIF(#REF!,"Instruction",#REF!)</f>
        <v>#REF!</v>
      </c>
      <c r="E11" s="496" t="e">
        <f>SUMIF(#REF!,"Instruction",#REF!)</f>
        <v>#REF!</v>
      </c>
      <c r="F11" s="496" t="e">
        <f>SUMIF(#REF!,"Instruction",#REF!)</f>
        <v>#REF!</v>
      </c>
      <c r="G11" s="496" t="e">
        <f>SUMIF(#REF!,"Instruction",#REF!)</f>
        <v>#REF!</v>
      </c>
      <c r="H11" s="496" t="e">
        <f>SUMIF(#REF!,"Instruction",#REF!)</f>
        <v>#REF!</v>
      </c>
      <c r="I11" s="496" t="e">
        <f>SUMIF(#REF!,"Instruction",#REF!)</f>
        <v>#REF!</v>
      </c>
      <c r="J11" s="499" t="e">
        <f>SUM(D11:I11)</f>
        <v>#REF!</v>
      </c>
      <c r="K11" s="532"/>
    </row>
    <row r="12" spans="1:12" s="78" customFormat="1" ht="12.75" customHeight="1">
      <c r="A12" s="525"/>
      <c r="B12" s="504"/>
      <c r="C12" s="505"/>
      <c r="D12" s="497"/>
      <c r="E12" s="497"/>
      <c r="F12" s="497"/>
      <c r="G12" s="497"/>
      <c r="H12" s="497"/>
      <c r="I12" s="497"/>
      <c r="J12" s="500"/>
      <c r="K12" s="532"/>
    </row>
    <row r="13" spans="1:12" s="78" customFormat="1" ht="12.75" customHeight="1">
      <c r="A13" s="525"/>
      <c r="B13" s="504"/>
      <c r="C13" s="505"/>
      <c r="D13" s="497"/>
      <c r="E13" s="497"/>
      <c r="F13" s="497"/>
      <c r="G13" s="497"/>
      <c r="H13" s="497"/>
      <c r="I13" s="497"/>
      <c r="J13" s="500"/>
      <c r="K13" s="532"/>
    </row>
    <row r="14" spans="1:12" s="78" customFormat="1" ht="12.75" customHeight="1">
      <c r="A14" s="525"/>
      <c r="B14" s="504"/>
      <c r="C14" s="505"/>
      <c r="D14" s="497"/>
      <c r="E14" s="497"/>
      <c r="F14" s="497"/>
      <c r="G14" s="497"/>
      <c r="H14" s="497"/>
      <c r="I14" s="497"/>
      <c r="J14" s="500"/>
      <c r="K14" s="532"/>
    </row>
    <row r="15" spans="1:12" s="78" customFormat="1" ht="12.75" customHeight="1">
      <c r="A15" s="525"/>
      <c r="B15" s="504"/>
      <c r="C15" s="505"/>
      <c r="D15" s="497"/>
      <c r="E15" s="497"/>
      <c r="F15" s="497"/>
      <c r="G15" s="497"/>
      <c r="H15" s="497"/>
      <c r="I15" s="497"/>
      <c r="J15" s="500"/>
      <c r="K15" s="532"/>
    </row>
    <row r="16" spans="1:12" s="78" customFormat="1" ht="12.75" customHeight="1" thickBot="1">
      <c r="A16" s="525"/>
      <c r="B16" s="504"/>
      <c r="C16" s="505"/>
      <c r="D16" s="498"/>
      <c r="E16" s="498"/>
      <c r="F16" s="498"/>
      <c r="G16" s="498"/>
      <c r="H16" s="498"/>
      <c r="I16" s="498"/>
      <c r="J16" s="501"/>
      <c r="K16" s="532"/>
    </row>
    <row r="17" spans="1:11" s="78" customFormat="1" ht="12.75" customHeight="1">
      <c r="A17" s="525"/>
      <c r="B17" s="502" t="s">
        <v>29</v>
      </c>
      <c r="C17" s="503"/>
      <c r="D17" s="496" t="e">
        <f>SUMIF(#REF!,"Support Services",#REF!)</f>
        <v>#REF!</v>
      </c>
      <c r="E17" s="496" t="e">
        <f>SUMIF(#REF!,"Support Services",#REF!)</f>
        <v>#REF!</v>
      </c>
      <c r="F17" s="496" t="e">
        <f>SUMIF(#REF!,"Support Services",#REF!)</f>
        <v>#REF!</v>
      </c>
      <c r="G17" s="496" t="e">
        <f>SUMIF(#REF!,"Support Services",#REF!)</f>
        <v>#REF!</v>
      </c>
      <c r="H17" s="496" t="e">
        <f>SUMIF(#REF!,"Support Services",#REF!)</f>
        <v>#REF!</v>
      </c>
      <c r="I17" s="496" t="e">
        <f>SUMIF(#REF!,"Support Services",#REF!)</f>
        <v>#REF!</v>
      </c>
      <c r="J17" s="499" t="e">
        <f>SUM(D17:I17)</f>
        <v>#REF!</v>
      </c>
      <c r="K17" s="532"/>
    </row>
    <row r="18" spans="1:11" s="78" customFormat="1" ht="12.75" customHeight="1">
      <c r="A18" s="525"/>
      <c r="B18" s="504"/>
      <c r="C18" s="505"/>
      <c r="D18" s="497"/>
      <c r="E18" s="497"/>
      <c r="F18" s="497"/>
      <c r="G18" s="497"/>
      <c r="H18" s="497"/>
      <c r="I18" s="497"/>
      <c r="J18" s="500"/>
      <c r="K18" s="532"/>
    </row>
    <row r="19" spans="1:11" s="78" customFormat="1" ht="12.75" customHeight="1">
      <c r="A19" s="525"/>
      <c r="B19" s="504"/>
      <c r="C19" s="505"/>
      <c r="D19" s="497"/>
      <c r="E19" s="497"/>
      <c r="F19" s="497"/>
      <c r="G19" s="497"/>
      <c r="H19" s="497"/>
      <c r="I19" s="497"/>
      <c r="J19" s="500"/>
      <c r="K19" s="532"/>
    </row>
    <row r="20" spans="1:11" s="78" customFormat="1" ht="12.75" customHeight="1">
      <c r="A20" s="525"/>
      <c r="B20" s="504"/>
      <c r="C20" s="505"/>
      <c r="D20" s="497"/>
      <c r="E20" s="497"/>
      <c r="F20" s="497"/>
      <c r="G20" s="497"/>
      <c r="H20" s="497"/>
      <c r="I20" s="497"/>
      <c r="J20" s="500"/>
      <c r="K20" s="532"/>
    </row>
    <row r="21" spans="1:11" s="78" customFormat="1" ht="12.75" customHeight="1">
      <c r="A21" s="525"/>
      <c r="B21" s="504"/>
      <c r="C21" s="505"/>
      <c r="D21" s="497"/>
      <c r="E21" s="497"/>
      <c r="F21" s="497"/>
      <c r="G21" s="497"/>
      <c r="H21" s="497"/>
      <c r="I21" s="497"/>
      <c r="J21" s="500"/>
      <c r="K21" s="532"/>
    </row>
    <row r="22" spans="1:11" s="78" customFormat="1" ht="12.75" customHeight="1" thickBot="1">
      <c r="A22" s="525"/>
      <c r="B22" s="504"/>
      <c r="C22" s="505"/>
      <c r="D22" s="498"/>
      <c r="E22" s="498"/>
      <c r="F22" s="498"/>
      <c r="G22" s="498"/>
      <c r="H22" s="498"/>
      <c r="I22" s="498"/>
      <c r="J22" s="501"/>
      <c r="K22" s="532"/>
    </row>
    <row r="23" spans="1:11" s="78" customFormat="1" ht="12.75" customHeight="1">
      <c r="A23" s="525"/>
      <c r="B23" s="502" t="s">
        <v>102</v>
      </c>
      <c r="C23" s="503"/>
      <c r="D23" s="496" t="e">
        <f>SUMIF(#REF!,"Administration",#REF!)</f>
        <v>#REF!</v>
      </c>
      <c r="E23" s="496" t="e">
        <f>SUMIF(#REF!,"Administration",#REF!)</f>
        <v>#REF!</v>
      </c>
      <c r="F23" s="496" t="e">
        <f>SUMIF(#REF!,"Administration",#REF!)</f>
        <v>#REF!</v>
      </c>
      <c r="G23" s="496" t="e">
        <f>SUMIF(#REF!,"Administration",#REF!)</f>
        <v>#REF!</v>
      </c>
      <c r="H23" s="496" t="e">
        <f>SUMIF(#REF!,"Administration",#REF!)</f>
        <v>#REF!</v>
      </c>
      <c r="I23" s="496" t="e">
        <f>SUMIF(#REF!,"Administration",#REF!)</f>
        <v>#REF!</v>
      </c>
      <c r="J23" s="499" t="e">
        <f>SUM(D23:I23)</f>
        <v>#REF!</v>
      </c>
      <c r="K23" s="532"/>
    </row>
    <row r="24" spans="1:11" s="78" customFormat="1" ht="12.75" customHeight="1">
      <c r="A24" s="525"/>
      <c r="B24" s="504"/>
      <c r="C24" s="505"/>
      <c r="D24" s="497"/>
      <c r="E24" s="497"/>
      <c r="F24" s="497"/>
      <c r="G24" s="497"/>
      <c r="H24" s="497"/>
      <c r="I24" s="497"/>
      <c r="J24" s="500"/>
      <c r="K24" s="532"/>
    </row>
    <row r="25" spans="1:11" s="78" customFormat="1" ht="12.75" customHeight="1">
      <c r="A25" s="525"/>
      <c r="B25" s="504"/>
      <c r="C25" s="505"/>
      <c r="D25" s="497"/>
      <c r="E25" s="497"/>
      <c r="F25" s="497"/>
      <c r="G25" s="497"/>
      <c r="H25" s="497"/>
      <c r="I25" s="497"/>
      <c r="J25" s="500"/>
      <c r="K25" s="532"/>
    </row>
    <row r="26" spans="1:11" s="78" customFormat="1" ht="12.75" customHeight="1">
      <c r="A26" s="525"/>
      <c r="B26" s="504"/>
      <c r="C26" s="505"/>
      <c r="D26" s="497"/>
      <c r="E26" s="497"/>
      <c r="F26" s="497"/>
      <c r="G26" s="497"/>
      <c r="H26" s="497"/>
      <c r="I26" s="497"/>
      <c r="J26" s="500"/>
      <c r="K26" s="532"/>
    </row>
    <row r="27" spans="1:11" s="78" customFormat="1" ht="12.75" customHeight="1">
      <c r="A27" s="525"/>
      <c r="B27" s="504"/>
      <c r="C27" s="505"/>
      <c r="D27" s="497"/>
      <c r="E27" s="497"/>
      <c r="F27" s="497"/>
      <c r="G27" s="497"/>
      <c r="H27" s="497"/>
      <c r="I27" s="497"/>
      <c r="J27" s="500"/>
      <c r="K27" s="532"/>
    </row>
    <row r="28" spans="1:11" s="78" customFormat="1" ht="12.75" customHeight="1" thickBot="1">
      <c r="A28" s="525"/>
      <c r="B28" s="504"/>
      <c r="C28" s="505"/>
      <c r="D28" s="498"/>
      <c r="E28" s="498"/>
      <c r="F28" s="498"/>
      <c r="G28" s="498"/>
      <c r="H28" s="498"/>
      <c r="I28" s="498"/>
      <c r="J28" s="501"/>
      <c r="K28" s="532"/>
    </row>
    <row r="29" spans="1:11" s="78" customFormat="1" ht="12.75" customHeight="1">
      <c r="A29" s="525"/>
      <c r="B29" s="502" t="s">
        <v>30</v>
      </c>
      <c r="C29" s="503"/>
      <c r="D29" s="496" t="e">
        <f>SUMIF(#REF!,"Operations",#REF!)</f>
        <v>#REF!</v>
      </c>
      <c r="E29" s="496" t="e">
        <f>SUMIF(#REF!,"Operations",#REF!)</f>
        <v>#REF!</v>
      </c>
      <c r="F29" s="496" t="e">
        <f>SUMIF(#REF!,"Operations",#REF!)</f>
        <v>#REF!</v>
      </c>
      <c r="G29" s="496" t="e">
        <f>SUMIF(#REF!,"Operations",#REF!)</f>
        <v>#REF!</v>
      </c>
      <c r="H29" s="496" t="e">
        <f>SUMIF(#REF!,"Operations",#REF!)</f>
        <v>#REF!</v>
      </c>
      <c r="I29" s="496" t="e">
        <f>SUMIF(#REF!,"Operations",#REF!)</f>
        <v>#REF!</v>
      </c>
      <c r="J29" s="499" t="e">
        <f>SUM(D29:I29)</f>
        <v>#REF!</v>
      </c>
      <c r="K29" s="532"/>
    </row>
    <row r="30" spans="1:11" s="78" customFormat="1">
      <c r="A30" s="525"/>
      <c r="B30" s="504"/>
      <c r="C30" s="505"/>
      <c r="D30" s="497"/>
      <c r="E30" s="497"/>
      <c r="F30" s="497"/>
      <c r="G30" s="497"/>
      <c r="H30" s="497"/>
      <c r="I30" s="497"/>
      <c r="J30" s="500"/>
      <c r="K30" s="532"/>
    </row>
    <row r="31" spans="1:11" s="78" customFormat="1">
      <c r="A31" s="525"/>
      <c r="B31" s="504"/>
      <c r="C31" s="505"/>
      <c r="D31" s="497"/>
      <c r="E31" s="497"/>
      <c r="F31" s="497"/>
      <c r="G31" s="497"/>
      <c r="H31" s="497"/>
      <c r="I31" s="497"/>
      <c r="J31" s="500"/>
      <c r="K31" s="532"/>
    </row>
    <row r="32" spans="1:11" s="78" customFormat="1">
      <c r="A32" s="525"/>
      <c r="B32" s="504"/>
      <c r="C32" s="505"/>
      <c r="D32" s="497"/>
      <c r="E32" s="497"/>
      <c r="F32" s="497"/>
      <c r="G32" s="497"/>
      <c r="H32" s="497"/>
      <c r="I32" s="497"/>
      <c r="J32" s="500"/>
      <c r="K32" s="532"/>
    </row>
    <row r="33" spans="1:11" s="78" customFormat="1">
      <c r="A33" s="525"/>
      <c r="B33" s="504"/>
      <c r="C33" s="505"/>
      <c r="D33" s="497"/>
      <c r="E33" s="497"/>
      <c r="F33" s="497"/>
      <c r="G33" s="497"/>
      <c r="H33" s="497"/>
      <c r="I33" s="497"/>
      <c r="J33" s="500"/>
      <c r="K33" s="532"/>
    </row>
    <row r="34" spans="1:11" s="78" customFormat="1" ht="15" thickBot="1">
      <c r="A34" s="525"/>
      <c r="B34" s="504"/>
      <c r="C34" s="505"/>
      <c r="D34" s="498"/>
      <c r="E34" s="498"/>
      <c r="F34" s="498"/>
      <c r="G34" s="498"/>
      <c r="H34" s="498"/>
      <c r="I34" s="498"/>
      <c r="J34" s="501"/>
      <c r="K34" s="532"/>
    </row>
    <row r="35" spans="1:11" s="78" customFormat="1" ht="12.75" customHeight="1">
      <c r="A35" s="525"/>
      <c r="B35" s="502" t="s">
        <v>181</v>
      </c>
      <c r="C35" s="503"/>
      <c r="D35" s="496" t="e">
        <f>SUMIF(#REF!,"Transportation",#REF!)</f>
        <v>#REF!</v>
      </c>
      <c r="E35" s="496" t="e">
        <f>SUMIF(#REF!,"Operations",#REF!)</f>
        <v>#REF!</v>
      </c>
      <c r="F35" s="496" t="e">
        <f>SUMIF(#REF!,"Transportation",#REF!)</f>
        <v>#REF!</v>
      </c>
      <c r="G35" s="496" t="e">
        <f>SUMIF(#REF!,"Transportation",#REF!)</f>
        <v>#REF!</v>
      </c>
      <c r="H35" s="496" t="e">
        <f>SUMIF(#REF!,"Transportation",#REF!)</f>
        <v>#REF!</v>
      </c>
      <c r="I35" s="496" t="e">
        <f>SUMIF(#REF!,"Transportation",#REF!)</f>
        <v>#REF!</v>
      </c>
      <c r="J35" s="499" t="e">
        <f>SUM(D35:I35)</f>
        <v>#REF!</v>
      </c>
      <c r="K35" s="532"/>
    </row>
    <row r="36" spans="1:11" s="78" customFormat="1">
      <c r="A36" s="525"/>
      <c r="B36" s="504"/>
      <c r="C36" s="505"/>
      <c r="D36" s="497"/>
      <c r="E36" s="497"/>
      <c r="F36" s="497"/>
      <c r="G36" s="497"/>
      <c r="H36" s="497"/>
      <c r="I36" s="497"/>
      <c r="J36" s="500"/>
      <c r="K36" s="532"/>
    </row>
    <row r="37" spans="1:11" s="78" customFormat="1">
      <c r="A37" s="525"/>
      <c r="B37" s="504"/>
      <c r="C37" s="505"/>
      <c r="D37" s="497"/>
      <c r="E37" s="497"/>
      <c r="F37" s="497"/>
      <c r="G37" s="497"/>
      <c r="H37" s="497"/>
      <c r="I37" s="497"/>
      <c r="J37" s="500"/>
      <c r="K37" s="532"/>
    </row>
    <row r="38" spans="1:11" s="78" customFormat="1">
      <c r="A38" s="525"/>
      <c r="B38" s="504"/>
      <c r="C38" s="505"/>
      <c r="D38" s="497"/>
      <c r="E38" s="497"/>
      <c r="F38" s="497"/>
      <c r="G38" s="497"/>
      <c r="H38" s="497"/>
      <c r="I38" s="497"/>
      <c r="J38" s="500"/>
      <c r="K38" s="532"/>
    </row>
    <row r="39" spans="1:11" s="78" customFormat="1">
      <c r="A39" s="525"/>
      <c r="B39" s="504"/>
      <c r="C39" s="505"/>
      <c r="D39" s="497"/>
      <c r="E39" s="497"/>
      <c r="F39" s="497"/>
      <c r="G39" s="497"/>
      <c r="H39" s="497"/>
      <c r="I39" s="497"/>
      <c r="J39" s="500"/>
      <c r="K39" s="532"/>
    </row>
    <row r="40" spans="1:11" s="78" customFormat="1" ht="15" thickBot="1">
      <c r="A40" s="525"/>
      <c r="B40" s="504"/>
      <c r="C40" s="505"/>
      <c r="D40" s="498"/>
      <c r="E40" s="498"/>
      <c r="F40" s="498"/>
      <c r="G40" s="498"/>
      <c r="H40" s="498"/>
      <c r="I40" s="498"/>
      <c r="J40" s="501"/>
      <c r="K40" s="532"/>
    </row>
    <row r="41" spans="1:11" s="78" customFormat="1" ht="12.75" customHeight="1">
      <c r="A41" s="525"/>
      <c r="B41" s="502" t="s">
        <v>53</v>
      </c>
      <c r="C41" s="503"/>
      <c r="D41" s="496" t="e">
        <f>SUMIF(#REF!,"Other",#REF!)</f>
        <v>#REF!</v>
      </c>
      <c r="E41" s="496" t="e">
        <f>SUMIF(#REF!,"Other",#REF!)</f>
        <v>#REF!</v>
      </c>
      <c r="F41" s="496" t="e">
        <f>SUMIF(#REF!,"Other",#REF!)</f>
        <v>#REF!</v>
      </c>
      <c r="G41" s="496" t="e">
        <f>SUMIF(#REF!,"Other",#REF!)</f>
        <v>#REF!</v>
      </c>
      <c r="H41" s="496" t="e">
        <f>SUMIF(#REF!,"Other",#REF!)</f>
        <v>#REF!</v>
      </c>
      <c r="I41" s="496" t="e">
        <f>SUMIF(#REF!,"Other",#REF!)</f>
        <v>#REF!</v>
      </c>
      <c r="J41" s="499" t="e">
        <f>SUM(D41:I41)</f>
        <v>#REF!</v>
      </c>
      <c r="K41" s="532"/>
    </row>
    <row r="42" spans="1:11" s="78" customFormat="1" ht="12.75" customHeight="1">
      <c r="A42" s="525"/>
      <c r="B42" s="504"/>
      <c r="C42" s="505"/>
      <c r="D42" s="497"/>
      <c r="E42" s="497"/>
      <c r="F42" s="497"/>
      <c r="G42" s="497"/>
      <c r="H42" s="497"/>
      <c r="I42" s="497"/>
      <c r="J42" s="500"/>
      <c r="K42" s="532"/>
    </row>
    <row r="43" spans="1:11" s="78" customFormat="1">
      <c r="A43" s="525"/>
      <c r="B43" s="504"/>
      <c r="C43" s="505"/>
      <c r="D43" s="497"/>
      <c r="E43" s="497"/>
      <c r="F43" s="497"/>
      <c r="G43" s="497"/>
      <c r="H43" s="497"/>
      <c r="I43" s="497"/>
      <c r="J43" s="500"/>
      <c r="K43" s="532"/>
    </row>
    <row r="44" spans="1:11" s="78" customFormat="1">
      <c r="A44" s="525"/>
      <c r="B44" s="504"/>
      <c r="C44" s="505"/>
      <c r="D44" s="497"/>
      <c r="E44" s="497"/>
      <c r="F44" s="497"/>
      <c r="G44" s="497"/>
      <c r="H44" s="497"/>
      <c r="I44" s="497"/>
      <c r="J44" s="500"/>
      <c r="K44" s="532"/>
    </row>
    <row r="45" spans="1:11" s="78" customFormat="1">
      <c r="A45" s="525"/>
      <c r="B45" s="504"/>
      <c r="C45" s="505"/>
      <c r="D45" s="497"/>
      <c r="E45" s="497"/>
      <c r="F45" s="497"/>
      <c r="G45" s="497"/>
      <c r="H45" s="497"/>
      <c r="I45" s="497"/>
      <c r="J45" s="500"/>
      <c r="K45" s="532"/>
    </row>
    <row r="46" spans="1:11" s="78" customFormat="1" ht="15" thickBot="1">
      <c r="A46" s="525"/>
      <c r="B46" s="504"/>
      <c r="C46" s="505"/>
      <c r="D46" s="498"/>
      <c r="E46" s="498"/>
      <c r="F46" s="498"/>
      <c r="G46" s="498"/>
      <c r="H46" s="498"/>
      <c r="I46" s="498"/>
      <c r="J46" s="501"/>
      <c r="K46" s="532"/>
    </row>
    <row r="47" spans="1:11" s="78" customFormat="1" ht="12.75" customHeight="1">
      <c r="A47" s="525"/>
      <c r="B47" s="490" t="s">
        <v>182</v>
      </c>
      <c r="C47" s="491"/>
      <c r="D47" s="487" t="e">
        <f t="shared" ref="D47:I47" si="0">SUM(D11:D46)</f>
        <v>#REF!</v>
      </c>
      <c r="E47" s="487" t="e">
        <f t="shared" si="0"/>
        <v>#REF!</v>
      </c>
      <c r="F47" s="487" t="e">
        <f t="shared" si="0"/>
        <v>#REF!</v>
      </c>
      <c r="G47" s="487" t="e">
        <f t="shared" si="0"/>
        <v>#REF!</v>
      </c>
      <c r="H47" s="487" t="e">
        <f t="shared" si="0"/>
        <v>#REF!</v>
      </c>
      <c r="I47" s="487" t="e">
        <f t="shared" si="0"/>
        <v>#REF!</v>
      </c>
      <c r="J47" s="487" t="e">
        <f>SUM(D47:I47)</f>
        <v>#REF!</v>
      </c>
      <c r="K47" s="532"/>
    </row>
    <row r="48" spans="1:11" s="78" customFormat="1">
      <c r="A48" s="525"/>
      <c r="B48" s="492"/>
      <c r="C48" s="493"/>
      <c r="D48" s="488"/>
      <c r="E48" s="488"/>
      <c r="F48" s="488"/>
      <c r="G48" s="488"/>
      <c r="H48" s="488"/>
      <c r="I48" s="488"/>
      <c r="J48" s="488"/>
      <c r="K48" s="532"/>
    </row>
    <row r="49" spans="1:11" s="78" customFormat="1">
      <c r="A49" s="525"/>
      <c r="B49" s="492"/>
      <c r="C49" s="493"/>
      <c r="D49" s="488"/>
      <c r="E49" s="488"/>
      <c r="F49" s="488"/>
      <c r="G49" s="488"/>
      <c r="H49" s="488"/>
      <c r="I49" s="488"/>
      <c r="J49" s="488"/>
      <c r="K49" s="532"/>
    </row>
    <row r="50" spans="1:11" s="78" customFormat="1">
      <c r="A50" s="525"/>
      <c r="B50" s="492"/>
      <c r="C50" s="493"/>
      <c r="D50" s="488"/>
      <c r="E50" s="488"/>
      <c r="F50" s="488"/>
      <c r="G50" s="488"/>
      <c r="H50" s="488"/>
      <c r="I50" s="488"/>
      <c r="J50" s="488"/>
      <c r="K50" s="532"/>
    </row>
    <row r="51" spans="1:11" s="78" customFormat="1">
      <c r="A51" s="525"/>
      <c r="B51" s="492"/>
      <c r="C51" s="493"/>
      <c r="D51" s="488"/>
      <c r="E51" s="488"/>
      <c r="F51" s="488"/>
      <c r="G51" s="488"/>
      <c r="H51" s="488"/>
      <c r="I51" s="488"/>
      <c r="J51" s="488"/>
      <c r="K51" s="532"/>
    </row>
    <row r="52" spans="1:11" s="78" customFormat="1" ht="15" thickBot="1">
      <c r="A52" s="526"/>
      <c r="B52" s="494"/>
      <c r="C52" s="495"/>
      <c r="D52" s="489"/>
      <c r="E52" s="489"/>
      <c r="F52" s="489"/>
      <c r="G52" s="489"/>
      <c r="H52" s="489"/>
      <c r="I52" s="489"/>
      <c r="J52" s="489"/>
      <c r="K52" s="533"/>
    </row>
    <row r="53" spans="1:11" s="78" customFormat="1" ht="15" thickTop="1">
      <c r="K53" s="14"/>
    </row>
    <row r="54" spans="1:11" s="78" customFormat="1">
      <c r="K54" s="14"/>
    </row>
    <row r="55" spans="1:11" s="78" customFormat="1">
      <c r="K55" s="14"/>
    </row>
  </sheetData>
  <mergeCells count="68">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I23:I28"/>
    <mergeCell ref="J23:J28"/>
    <mergeCell ref="B29:C34"/>
    <mergeCell ref="D29:D34"/>
    <mergeCell ref="E29:E34"/>
    <mergeCell ref="F29:F34"/>
    <mergeCell ref="G29:G34"/>
    <mergeCell ref="H29:H34"/>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F35:F40"/>
    <mergeCell ref="G35:G40"/>
    <mergeCell ref="H35:H40"/>
    <mergeCell ref="I35:I40"/>
    <mergeCell ref="H47:H52"/>
    <mergeCell ref="I47:I52"/>
    <mergeCell ref="J47:J52"/>
    <mergeCell ref="B47:C52"/>
    <mergeCell ref="D47:D52"/>
    <mergeCell ref="E47:E52"/>
    <mergeCell ref="F47:F52"/>
    <mergeCell ref="G47:G52"/>
  </mergeCells>
  <conditionalFormatting sqref="K3">
    <cfRule type="cellIs" dxfId="11"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10"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00D5"/>
    <pageSetUpPr fitToPage="1"/>
  </sheetPr>
  <dimension ref="A1:J90"/>
  <sheetViews>
    <sheetView workbookViewId="0">
      <selection activeCell="H93" sqref="H93"/>
    </sheetView>
  </sheetViews>
  <sheetFormatPr baseColWidth="10" defaultColWidth="8.83203125" defaultRowHeight="14" x14ac:dyDescent="0"/>
  <cols>
    <col min="1" max="10" width="15.6640625" style="2" customWidth="1"/>
    <col min="11" max="16384" width="8.83203125" style="2"/>
  </cols>
  <sheetData>
    <row r="1" spans="1:10">
      <c r="A1" s="538" t="s">
        <v>49</v>
      </c>
      <c r="B1" s="538"/>
      <c r="C1" s="538"/>
      <c r="D1" s="538"/>
      <c r="E1" s="538"/>
      <c r="F1" s="538"/>
      <c r="G1" s="538"/>
      <c r="H1" s="538"/>
      <c r="I1" s="538"/>
      <c r="J1" s="4"/>
    </row>
    <row r="2" spans="1:10">
      <c r="A2" s="538"/>
      <c r="B2" s="538"/>
      <c r="C2" s="538"/>
      <c r="D2" s="538"/>
      <c r="E2" s="538"/>
      <c r="F2" s="538"/>
      <c r="G2" s="538"/>
      <c r="H2" s="538"/>
      <c r="I2" s="538"/>
      <c r="J2" s="4"/>
    </row>
    <row r="3" spans="1:10">
      <c r="A3" s="539" t="s">
        <v>136</v>
      </c>
      <c r="B3" s="539"/>
      <c r="C3" s="539"/>
      <c r="D3" s="539"/>
      <c r="E3" s="539"/>
      <c r="F3" s="539"/>
      <c r="G3" s="539"/>
      <c r="H3" s="539"/>
      <c r="I3" s="539"/>
      <c r="J3" s="4"/>
    </row>
    <row r="4" spans="1:10">
      <c r="A4" s="539"/>
      <c r="B4" s="539"/>
      <c r="C4" s="539"/>
      <c r="D4" s="539"/>
      <c r="E4" s="539"/>
      <c r="F4" s="539"/>
      <c r="G4" s="539"/>
      <c r="H4" s="539"/>
      <c r="I4" s="539"/>
      <c r="J4" s="4"/>
    </row>
    <row r="5" spans="1:10">
      <c r="A5" s="539"/>
      <c r="B5" s="539"/>
      <c r="C5" s="539"/>
      <c r="D5" s="539"/>
      <c r="E5" s="539"/>
      <c r="F5" s="539"/>
      <c r="G5" s="539"/>
      <c r="H5" s="539"/>
      <c r="I5" s="539"/>
      <c r="J5" s="4"/>
    </row>
    <row r="6" spans="1:10">
      <c r="A6" s="539"/>
      <c r="B6" s="539"/>
      <c r="C6" s="539"/>
      <c r="D6" s="539"/>
      <c r="E6" s="539"/>
      <c r="F6" s="539"/>
      <c r="G6" s="539"/>
      <c r="H6" s="539"/>
      <c r="I6" s="539"/>
      <c r="J6" s="4"/>
    </row>
    <row r="7" spans="1:10">
      <c r="A7" s="539"/>
      <c r="B7" s="539"/>
      <c r="C7" s="539"/>
      <c r="D7" s="539"/>
      <c r="E7" s="539"/>
      <c r="F7" s="539"/>
      <c r="G7" s="539"/>
      <c r="H7" s="539"/>
      <c r="I7" s="539"/>
      <c r="J7" s="4"/>
    </row>
    <row r="8" spans="1:10">
      <c r="A8" s="539"/>
      <c r="B8" s="539"/>
      <c r="C8" s="539"/>
      <c r="D8" s="539"/>
      <c r="E8" s="539"/>
      <c r="F8" s="539"/>
      <c r="G8" s="539"/>
      <c r="H8" s="539"/>
      <c r="I8" s="539"/>
      <c r="J8" s="4"/>
    </row>
    <row r="9" spans="1:10">
      <c r="A9" s="544" t="s">
        <v>35</v>
      </c>
      <c r="B9" s="545"/>
      <c r="C9" s="546"/>
      <c r="D9" s="540" t="s">
        <v>0</v>
      </c>
      <c r="E9" s="540"/>
      <c r="F9" s="540"/>
      <c r="G9" s="540"/>
      <c r="H9" s="540"/>
      <c r="I9" s="540"/>
      <c r="J9" s="4"/>
    </row>
    <row r="10" spans="1:10">
      <c r="A10" s="547"/>
      <c r="B10" s="548"/>
      <c r="C10" s="549"/>
      <c r="D10" s="540"/>
      <c r="E10" s="540"/>
      <c r="F10" s="540"/>
      <c r="G10" s="540"/>
      <c r="H10" s="540"/>
      <c r="I10" s="540"/>
      <c r="J10" s="4"/>
    </row>
    <row r="11" spans="1:10">
      <c r="A11" s="547"/>
      <c r="B11" s="548"/>
      <c r="C11" s="549"/>
      <c r="D11" s="540"/>
      <c r="E11" s="540"/>
      <c r="F11" s="540"/>
      <c r="G11" s="540"/>
      <c r="H11" s="540"/>
      <c r="I11" s="540"/>
      <c r="J11" s="4"/>
    </row>
    <row r="12" spans="1:10">
      <c r="A12" s="547"/>
      <c r="B12" s="548"/>
      <c r="C12" s="549"/>
      <c r="D12" s="540"/>
      <c r="E12" s="540"/>
      <c r="F12" s="540"/>
      <c r="G12" s="540"/>
      <c r="H12" s="540"/>
      <c r="I12" s="540"/>
      <c r="J12" s="4"/>
    </row>
    <row r="13" spans="1:10">
      <c r="A13" s="547"/>
      <c r="B13" s="548"/>
      <c r="C13" s="549"/>
      <c r="D13" s="540"/>
      <c r="E13" s="540"/>
      <c r="F13" s="540"/>
      <c r="G13" s="540"/>
      <c r="H13" s="540"/>
      <c r="I13" s="540"/>
      <c r="J13" s="4"/>
    </row>
    <row r="14" spans="1:10" ht="15" customHeight="1">
      <c r="A14" s="547"/>
      <c r="B14" s="548"/>
      <c r="C14" s="549"/>
      <c r="D14" s="541" t="s">
        <v>1</v>
      </c>
      <c r="E14" s="537" t="s">
        <v>2</v>
      </c>
      <c r="F14" s="537" t="s">
        <v>59</v>
      </c>
      <c r="G14" s="537" t="s">
        <v>3</v>
      </c>
      <c r="H14" s="537" t="s">
        <v>4</v>
      </c>
      <c r="I14" s="537" t="s">
        <v>60</v>
      </c>
      <c r="J14" s="4"/>
    </row>
    <row r="15" spans="1:10" ht="15" customHeight="1">
      <c r="A15" s="547"/>
      <c r="B15" s="548"/>
      <c r="C15" s="549"/>
      <c r="D15" s="542"/>
      <c r="E15" s="537"/>
      <c r="F15" s="537"/>
      <c r="G15" s="537"/>
      <c r="H15" s="537"/>
      <c r="I15" s="537"/>
      <c r="J15" s="4"/>
    </row>
    <row r="16" spans="1:10" ht="15" customHeight="1">
      <c r="A16" s="550"/>
      <c r="B16" s="551"/>
      <c r="C16" s="552"/>
      <c r="D16" s="543"/>
      <c r="E16" s="537"/>
      <c r="F16" s="537"/>
      <c r="G16" s="537"/>
      <c r="H16" s="537"/>
      <c r="I16" s="537"/>
      <c r="J16" s="4"/>
    </row>
    <row r="17" spans="1:10" ht="12.75" customHeight="1">
      <c r="A17" s="561" t="s">
        <v>5</v>
      </c>
      <c r="B17" s="562" t="s">
        <v>50</v>
      </c>
      <c r="C17" s="563"/>
      <c r="D17" s="554" t="s">
        <v>6</v>
      </c>
      <c r="E17" s="536" t="s">
        <v>7</v>
      </c>
      <c r="F17" s="536" t="s">
        <v>8</v>
      </c>
      <c r="G17" s="536" t="s">
        <v>37</v>
      </c>
      <c r="H17" s="536" t="s">
        <v>38</v>
      </c>
      <c r="I17" s="536" t="s">
        <v>39</v>
      </c>
      <c r="J17" s="4"/>
    </row>
    <row r="18" spans="1:10">
      <c r="A18" s="561"/>
      <c r="B18" s="564"/>
      <c r="C18" s="565"/>
      <c r="D18" s="555"/>
      <c r="E18" s="536"/>
      <c r="F18" s="536"/>
      <c r="G18" s="536"/>
      <c r="H18" s="536"/>
      <c r="I18" s="536"/>
      <c r="J18" s="4"/>
    </row>
    <row r="19" spans="1:10">
      <c r="A19" s="561"/>
      <c r="B19" s="564"/>
      <c r="C19" s="565"/>
      <c r="D19" s="555"/>
      <c r="E19" s="536"/>
      <c r="F19" s="536"/>
      <c r="G19" s="536"/>
      <c r="H19" s="536"/>
      <c r="I19" s="536"/>
      <c r="J19" s="4"/>
    </row>
    <row r="20" spans="1:10">
      <c r="A20" s="561"/>
      <c r="B20" s="564"/>
      <c r="C20" s="565"/>
      <c r="D20" s="555"/>
      <c r="E20" s="536"/>
      <c r="F20" s="536"/>
      <c r="G20" s="536"/>
      <c r="H20" s="536"/>
      <c r="I20" s="536"/>
      <c r="J20" s="4"/>
    </row>
    <row r="21" spans="1:10">
      <c r="A21" s="561"/>
      <c r="B21" s="564"/>
      <c r="C21" s="565"/>
      <c r="D21" s="555"/>
      <c r="E21" s="536"/>
      <c r="F21" s="536"/>
      <c r="G21" s="536"/>
      <c r="H21" s="536"/>
      <c r="I21" s="536"/>
      <c r="J21" s="4"/>
    </row>
    <row r="22" spans="1:10">
      <c r="A22" s="561"/>
      <c r="B22" s="564"/>
      <c r="C22" s="565"/>
      <c r="D22" s="555"/>
      <c r="E22" s="536"/>
      <c r="F22" s="536"/>
      <c r="G22" s="536"/>
      <c r="H22" s="536"/>
      <c r="I22" s="536"/>
      <c r="J22" s="4"/>
    </row>
    <row r="23" spans="1:10">
      <c r="A23" s="561"/>
      <c r="B23" s="564"/>
      <c r="C23" s="565"/>
      <c r="D23" s="555"/>
      <c r="E23" s="536"/>
      <c r="F23" s="536"/>
      <c r="G23" s="536"/>
      <c r="H23" s="536"/>
      <c r="I23" s="536"/>
      <c r="J23" s="4"/>
    </row>
    <row r="24" spans="1:10">
      <c r="A24" s="561"/>
      <c r="B24" s="564"/>
      <c r="C24" s="565"/>
      <c r="D24" s="555"/>
      <c r="E24" s="536"/>
      <c r="F24" s="536"/>
      <c r="G24" s="536"/>
      <c r="H24" s="536"/>
      <c r="I24" s="536"/>
      <c r="J24" s="4"/>
    </row>
    <row r="25" spans="1:10">
      <c r="A25" s="561"/>
      <c r="B25" s="564"/>
      <c r="C25" s="565"/>
      <c r="D25" s="555"/>
      <c r="E25" s="536"/>
      <c r="F25" s="536"/>
      <c r="G25" s="536"/>
      <c r="H25" s="536"/>
      <c r="I25" s="536"/>
      <c r="J25" s="4"/>
    </row>
    <row r="26" spans="1:10">
      <c r="A26" s="561"/>
      <c r="B26" s="564"/>
      <c r="C26" s="565"/>
      <c r="D26" s="555"/>
      <c r="E26" s="536"/>
      <c r="F26" s="536"/>
      <c r="G26" s="536"/>
      <c r="H26" s="536"/>
      <c r="I26" s="536"/>
      <c r="J26" s="4"/>
    </row>
    <row r="27" spans="1:10">
      <c r="A27" s="561"/>
      <c r="B27" s="564"/>
      <c r="C27" s="565"/>
      <c r="D27" s="555"/>
      <c r="E27" s="536"/>
      <c r="F27" s="536"/>
      <c r="G27" s="536"/>
      <c r="H27" s="536"/>
      <c r="I27" s="536"/>
      <c r="J27" s="4"/>
    </row>
    <row r="28" spans="1:10">
      <c r="A28" s="561"/>
      <c r="B28" s="564"/>
      <c r="C28" s="565"/>
      <c r="D28" s="555"/>
      <c r="E28" s="536"/>
      <c r="F28" s="536"/>
      <c r="G28" s="536"/>
      <c r="H28" s="536"/>
      <c r="I28" s="536"/>
      <c r="J28" s="4"/>
    </row>
    <row r="29" spans="1:10">
      <c r="A29" s="561"/>
      <c r="B29" s="564"/>
      <c r="C29" s="565"/>
      <c r="D29" s="555"/>
      <c r="E29" s="536"/>
      <c r="F29" s="536"/>
      <c r="G29" s="536"/>
      <c r="H29" s="536"/>
      <c r="I29" s="536"/>
      <c r="J29" s="4"/>
    </row>
    <row r="30" spans="1:10">
      <c r="A30" s="561"/>
      <c r="B30" s="564"/>
      <c r="C30" s="565"/>
      <c r="D30" s="555"/>
      <c r="E30" s="536"/>
      <c r="F30" s="536"/>
      <c r="G30" s="536"/>
      <c r="H30" s="536"/>
      <c r="I30" s="536"/>
      <c r="J30" s="4"/>
    </row>
    <row r="31" spans="1:10">
      <c r="A31" s="561"/>
      <c r="B31" s="566"/>
      <c r="C31" s="567"/>
      <c r="D31" s="556"/>
      <c r="E31" s="536"/>
      <c r="F31" s="536"/>
      <c r="G31" s="536"/>
      <c r="H31" s="536"/>
      <c r="I31" s="536"/>
      <c r="J31" s="4"/>
    </row>
    <row r="32" spans="1:10" ht="12.75" customHeight="1">
      <c r="A32" s="561"/>
      <c r="B32" s="562" t="s">
        <v>9</v>
      </c>
      <c r="C32" s="563"/>
      <c r="D32" s="557" t="s">
        <v>40</v>
      </c>
      <c r="E32" s="536" t="s">
        <v>41</v>
      </c>
      <c r="F32" s="536" t="s">
        <v>42</v>
      </c>
      <c r="G32" s="536" t="s">
        <v>15</v>
      </c>
      <c r="H32" s="536" t="s">
        <v>38</v>
      </c>
      <c r="I32" s="536" t="s">
        <v>39</v>
      </c>
      <c r="J32" s="4"/>
    </row>
    <row r="33" spans="1:10">
      <c r="A33" s="561"/>
      <c r="B33" s="564"/>
      <c r="C33" s="565"/>
      <c r="D33" s="558"/>
      <c r="E33" s="536"/>
      <c r="F33" s="536"/>
      <c r="G33" s="536"/>
      <c r="H33" s="536"/>
      <c r="I33" s="536"/>
      <c r="J33" s="4"/>
    </row>
    <row r="34" spans="1:10">
      <c r="A34" s="561"/>
      <c r="B34" s="564"/>
      <c r="C34" s="565"/>
      <c r="D34" s="558"/>
      <c r="E34" s="536"/>
      <c r="F34" s="536"/>
      <c r="G34" s="536"/>
      <c r="H34" s="536"/>
      <c r="I34" s="536"/>
      <c r="J34" s="4"/>
    </row>
    <row r="35" spans="1:10">
      <c r="A35" s="561"/>
      <c r="B35" s="564"/>
      <c r="C35" s="565"/>
      <c r="D35" s="558"/>
      <c r="E35" s="536"/>
      <c r="F35" s="536"/>
      <c r="G35" s="536"/>
      <c r="H35" s="536"/>
      <c r="I35" s="536"/>
      <c r="J35" s="4"/>
    </row>
    <row r="36" spans="1:10">
      <c r="A36" s="561"/>
      <c r="B36" s="564"/>
      <c r="C36" s="565"/>
      <c r="D36" s="558"/>
      <c r="E36" s="536"/>
      <c r="F36" s="536"/>
      <c r="G36" s="536"/>
      <c r="H36" s="536"/>
      <c r="I36" s="536"/>
      <c r="J36" s="4"/>
    </row>
    <row r="37" spans="1:10">
      <c r="A37" s="561"/>
      <c r="B37" s="564"/>
      <c r="C37" s="565"/>
      <c r="D37" s="558"/>
      <c r="E37" s="536"/>
      <c r="F37" s="536"/>
      <c r="G37" s="536"/>
      <c r="H37" s="536"/>
      <c r="I37" s="536"/>
      <c r="J37" s="4"/>
    </row>
    <row r="38" spans="1:10">
      <c r="A38" s="561"/>
      <c r="B38" s="564"/>
      <c r="C38" s="565"/>
      <c r="D38" s="558"/>
      <c r="E38" s="536"/>
      <c r="F38" s="536"/>
      <c r="G38" s="536"/>
      <c r="H38" s="536"/>
      <c r="I38" s="536"/>
      <c r="J38" s="4"/>
    </row>
    <row r="39" spans="1:10">
      <c r="A39" s="561"/>
      <c r="B39" s="564"/>
      <c r="C39" s="565"/>
      <c r="D39" s="558"/>
      <c r="E39" s="536"/>
      <c r="F39" s="536"/>
      <c r="G39" s="536"/>
      <c r="H39" s="536"/>
      <c r="I39" s="536"/>
      <c r="J39" s="4"/>
    </row>
    <row r="40" spans="1:10">
      <c r="A40" s="561"/>
      <c r="B40" s="564"/>
      <c r="C40" s="565"/>
      <c r="D40" s="558"/>
      <c r="E40" s="536"/>
      <c r="F40" s="536"/>
      <c r="G40" s="536"/>
      <c r="H40" s="536"/>
      <c r="I40" s="536"/>
      <c r="J40" s="4"/>
    </row>
    <row r="41" spans="1:10">
      <c r="A41" s="561"/>
      <c r="B41" s="564"/>
      <c r="C41" s="565"/>
      <c r="D41" s="558"/>
      <c r="E41" s="536"/>
      <c r="F41" s="536"/>
      <c r="G41" s="536"/>
      <c r="H41" s="536"/>
      <c r="I41" s="536"/>
      <c r="J41" s="4"/>
    </row>
    <row r="42" spans="1:10">
      <c r="A42" s="561"/>
      <c r="B42" s="564"/>
      <c r="C42" s="565"/>
      <c r="D42" s="558"/>
      <c r="E42" s="536"/>
      <c r="F42" s="536"/>
      <c r="G42" s="536"/>
      <c r="H42" s="536"/>
      <c r="I42" s="536"/>
      <c r="J42" s="4"/>
    </row>
    <row r="43" spans="1:10">
      <c r="A43" s="561"/>
      <c r="B43" s="564"/>
      <c r="C43" s="565"/>
      <c r="D43" s="558"/>
      <c r="E43" s="536"/>
      <c r="F43" s="536"/>
      <c r="G43" s="536"/>
      <c r="H43" s="536"/>
      <c r="I43" s="536"/>
      <c r="J43" s="4"/>
    </row>
    <row r="44" spans="1:10">
      <c r="A44" s="561"/>
      <c r="B44" s="564"/>
      <c r="C44" s="565"/>
      <c r="D44" s="558"/>
      <c r="E44" s="536"/>
      <c r="F44" s="536"/>
      <c r="G44" s="536"/>
      <c r="H44" s="536"/>
      <c r="I44" s="536"/>
      <c r="J44" s="4"/>
    </row>
    <row r="45" spans="1:10">
      <c r="A45" s="561"/>
      <c r="B45" s="564"/>
      <c r="C45" s="565"/>
      <c r="D45" s="558"/>
      <c r="E45" s="536"/>
      <c r="F45" s="536"/>
      <c r="G45" s="536"/>
      <c r="H45" s="536"/>
      <c r="I45" s="536"/>
      <c r="J45" s="4"/>
    </row>
    <row r="46" spans="1:10">
      <c r="A46" s="561"/>
      <c r="B46" s="564"/>
      <c r="C46" s="565"/>
      <c r="D46" s="558"/>
      <c r="E46" s="536"/>
      <c r="F46" s="536"/>
      <c r="G46" s="536"/>
      <c r="H46" s="536"/>
      <c r="I46" s="536"/>
      <c r="J46" s="4"/>
    </row>
    <row r="47" spans="1:10">
      <c r="A47" s="561"/>
      <c r="B47" s="564"/>
      <c r="C47" s="565"/>
      <c r="D47" s="558"/>
      <c r="E47" s="536"/>
      <c r="F47" s="536"/>
      <c r="G47" s="536"/>
      <c r="H47" s="536"/>
      <c r="I47" s="536"/>
      <c r="J47" s="4"/>
    </row>
    <row r="48" spans="1:10">
      <c r="A48" s="561"/>
      <c r="B48" s="564"/>
      <c r="C48" s="565"/>
      <c r="D48" s="558"/>
      <c r="E48" s="536"/>
      <c r="F48" s="536"/>
      <c r="G48" s="536"/>
      <c r="H48" s="536"/>
      <c r="I48" s="536"/>
      <c r="J48" s="4"/>
    </row>
    <row r="49" spans="1:10">
      <c r="A49" s="561"/>
      <c r="B49" s="564"/>
      <c r="C49" s="565"/>
      <c r="D49" s="558"/>
      <c r="E49" s="536"/>
      <c r="F49" s="536"/>
      <c r="G49" s="536"/>
      <c r="H49" s="536"/>
      <c r="I49" s="536"/>
      <c r="J49" s="4"/>
    </row>
    <row r="50" spans="1:10">
      <c r="A50" s="561"/>
      <c r="B50" s="566"/>
      <c r="C50" s="567"/>
      <c r="D50" s="559"/>
      <c r="E50" s="536"/>
      <c r="F50" s="536"/>
      <c r="G50" s="536"/>
      <c r="H50" s="536"/>
      <c r="I50" s="536"/>
      <c r="J50" s="4"/>
    </row>
    <row r="51" spans="1:10" ht="12.75" customHeight="1">
      <c r="A51" s="561"/>
      <c r="B51" s="562" t="s">
        <v>11</v>
      </c>
      <c r="C51" s="563"/>
      <c r="D51" s="557" t="s">
        <v>16</v>
      </c>
      <c r="E51" s="560" t="s">
        <v>68</v>
      </c>
      <c r="F51" s="536" t="s">
        <v>17</v>
      </c>
      <c r="G51" s="536" t="s">
        <v>18</v>
      </c>
      <c r="H51" s="536" t="s">
        <v>38</v>
      </c>
      <c r="I51" s="536" t="s">
        <v>39</v>
      </c>
      <c r="J51" s="4"/>
    </row>
    <row r="52" spans="1:10">
      <c r="A52" s="561"/>
      <c r="B52" s="564"/>
      <c r="C52" s="565"/>
      <c r="D52" s="558"/>
      <c r="E52" s="536"/>
      <c r="F52" s="536"/>
      <c r="G52" s="536"/>
      <c r="H52" s="536"/>
      <c r="I52" s="536"/>
      <c r="J52" s="4"/>
    </row>
    <row r="53" spans="1:10">
      <c r="A53" s="561"/>
      <c r="B53" s="564"/>
      <c r="C53" s="565"/>
      <c r="D53" s="558"/>
      <c r="E53" s="536"/>
      <c r="F53" s="536"/>
      <c r="G53" s="536"/>
      <c r="H53" s="536"/>
      <c r="I53" s="536"/>
      <c r="J53" s="4"/>
    </row>
    <row r="54" spans="1:10">
      <c r="A54" s="561"/>
      <c r="B54" s="564"/>
      <c r="C54" s="565"/>
      <c r="D54" s="558"/>
      <c r="E54" s="536"/>
      <c r="F54" s="536"/>
      <c r="G54" s="536"/>
      <c r="H54" s="536"/>
      <c r="I54" s="536"/>
      <c r="J54" s="4"/>
    </row>
    <row r="55" spans="1:10">
      <c r="A55" s="561"/>
      <c r="B55" s="564"/>
      <c r="C55" s="565"/>
      <c r="D55" s="558"/>
      <c r="E55" s="536"/>
      <c r="F55" s="536"/>
      <c r="G55" s="536"/>
      <c r="H55" s="536"/>
      <c r="I55" s="536"/>
      <c r="J55" s="4"/>
    </row>
    <row r="56" spans="1:10">
      <c r="A56" s="561"/>
      <c r="B56" s="564"/>
      <c r="C56" s="565"/>
      <c r="D56" s="558"/>
      <c r="E56" s="536"/>
      <c r="F56" s="536"/>
      <c r="G56" s="536"/>
      <c r="H56" s="536"/>
      <c r="I56" s="536"/>
      <c r="J56" s="4"/>
    </row>
    <row r="57" spans="1:10">
      <c r="A57" s="561"/>
      <c r="B57" s="564"/>
      <c r="C57" s="565"/>
      <c r="D57" s="558"/>
      <c r="E57" s="536"/>
      <c r="F57" s="536"/>
      <c r="G57" s="536"/>
      <c r="H57" s="536"/>
      <c r="I57" s="536"/>
      <c r="J57" s="4"/>
    </row>
    <row r="58" spans="1:10">
      <c r="A58" s="561"/>
      <c r="B58" s="564"/>
      <c r="C58" s="565"/>
      <c r="D58" s="558"/>
      <c r="E58" s="536"/>
      <c r="F58" s="536"/>
      <c r="G58" s="536"/>
      <c r="H58" s="536"/>
      <c r="I58" s="536"/>
      <c r="J58" s="4"/>
    </row>
    <row r="59" spans="1:10">
      <c r="A59" s="561"/>
      <c r="B59" s="564"/>
      <c r="C59" s="565"/>
      <c r="D59" s="558"/>
      <c r="E59" s="536"/>
      <c r="F59" s="536"/>
      <c r="G59" s="536"/>
      <c r="H59" s="536"/>
      <c r="I59" s="536"/>
      <c r="J59" s="4"/>
    </row>
    <row r="60" spans="1:10">
      <c r="A60" s="561"/>
      <c r="B60" s="564"/>
      <c r="C60" s="565"/>
      <c r="D60" s="558"/>
      <c r="E60" s="536"/>
      <c r="F60" s="536"/>
      <c r="G60" s="536"/>
      <c r="H60" s="536"/>
      <c r="I60" s="536"/>
      <c r="J60" s="4"/>
    </row>
    <row r="61" spans="1:10">
      <c r="A61" s="561"/>
      <c r="B61" s="564"/>
      <c r="C61" s="565"/>
      <c r="D61" s="558"/>
      <c r="E61" s="536"/>
      <c r="F61" s="536"/>
      <c r="G61" s="536"/>
      <c r="H61" s="536"/>
      <c r="I61" s="536"/>
      <c r="J61" s="4"/>
    </row>
    <row r="62" spans="1:10">
      <c r="A62" s="561"/>
      <c r="B62" s="564"/>
      <c r="C62" s="565"/>
      <c r="D62" s="558"/>
      <c r="E62" s="536"/>
      <c r="F62" s="536"/>
      <c r="G62" s="536"/>
      <c r="H62" s="536"/>
      <c r="I62" s="536"/>
      <c r="J62" s="4"/>
    </row>
    <row r="63" spans="1:10">
      <c r="A63" s="561"/>
      <c r="B63" s="566"/>
      <c r="C63" s="567"/>
      <c r="D63" s="559"/>
      <c r="E63" s="536"/>
      <c r="F63" s="536"/>
      <c r="G63" s="536"/>
      <c r="H63" s="536"/>
      <c r="I63" s="536"/>
      <c r="J63" s="4"/>
    </row>
    <row r="64" spans="1:10" ht="12.75" customHeight="1">
      <c r="A64" s="561"/>
      <c r="B64" s="562" t="s">
        <v>57</v>
      </c>
      <c r="C64" s="563"/>
      <c r="D64" s="557" t="s">
        <v>19</v>
      </c>
      <c r="E64" s="536" t="s">
        <v>20</v>
      </c>
      <c r="F64" s="536" t="s">
        <v>21</v>
      </c>
      <c r="G64" s="536" t="s">
        <v>22</v>
      </c>
      <c r="H64" s="536" t="s">
        <v>38</v>
      </c>
      <c r="I64" s="536" t="s">
        <v>39</v>
      </c>
      <c r="J64" s="4"/>
    </row>
    <row r="65" spans="1:10">
      <c r="A65" s="561"/>
      <c r="B65" s="564"/>
      <c r="C65" s="565"/>
      <c r="D65" s="558"/>
      <c r="E65" s="536"/>
      <c r="F65" s="536"/>
      <c r="G65" s="536"/>
      <c r="H65" s="536"/>
      <c r="I65" s="536"/>
      <c r="J65" s="4"/>
    </row>
    <row r="66" spans="1:10">
      <c r="A66" s="561"/>
      <c r="B66" s="564"/>
      <c r="C66" s="565"/>
      <c r="D66" s="558"/>
      <c r="E66" s="536"/>
      <c r="F66" s="536"/>
      <c r="G66" s="536"/>
      <c r="H66" s="536"/>
      <c r="I66" s="536"/>
      <c r="J66" s="4"/>
    </row>
    <row r="67" spans="1:10">
      <c r="A67" s="561"/>
      <c r="B67" s="564"/>
      <c r="C67" s="565"/>
      <c r="D67" s="558"/>
      <c r="E67" s="536"/>
      <c r="F67" s="536"/>
      <c r="G67" s="536"/>
      <c r="H67" s="536"/>
      <c r="I67" s="536"/>
      <c r="J67" s="4"/>
    </row>
    <row r="68" spans="1:10">
      <c r="A68" s="561"/>
      <c r="B68" s="564"/>
      <c r="C68" s="565"/>
      <c r="D68" s="558"/>
      <c r="E68" s="536"/>
      <c r="F68" s="536"/>
      <c r="G68" s="536"/>
      <c r="H68" s="536"/>
      <c r="I68" s="536"/>
      <c r="J68" s="4"/>
    </row>
    <row r="69" spans="1:10">
      <c r="A69" s="561"/>
      <c r="B69" s="564"/>
      <c r="C69" s="565"/>
      <c r="D69" s="558"/>
      <c r="E69" s="536"/>
      <c r="F69" s="536"/>
      <c r="G69" s="536"/>
      <c r="H69" s="536"/>
      <c r="I69" s="536"/>
      <c r="J69" s="4"/>
    </row>
    <row r="70" spans="1:10">
      <c r="A70" s="561"/>
      <c r="B70" s="564"/>
      <c r="C70" s="565"/>
      <c r="D70" s="558"/>
      <c r="E70" s="536"/>
      <c r="F70" s="536"/>
      <c r="G70" s="536"/>
      <c r="H70" s="536"/>
      <c r="I70" s="536"/>
      <c r="J70" s="4"/>
    </row>
    <row r="71" spans="1:10">
      <c r="A71" s="561"/>
      <c r="B71" s="564"/>
      <c r="C71" s="565"/>
      <c r="D71" s="558"/>
      <c r="E71" s="536"/>
      <c r="F71" s="536"/>
      <c r="G71" s="536"/>
      <c r="H71" s="536"/>
      <c r="I71" s="536"/>
      <c r="J71" s="4"/>
    </row>
    <row r="72" spans="1:10">
      <c r="A72" s="561"/>
      <c r="B72" s="564"/>
      <c r="C72" s="565"/>
      <c r="D72" s="558"/>
      <c r="E72" s="536"/>
      <c r="F72" s="536"/>
      <c r="G72" s="536"/>
      <c r="H72" s="536"/>
      <c r="I72" s="536"/>
      <c r="J72" s="4"/>
    </row>
    <row r="73" spans="1:10">
      <c r="A73" s="561"/>
      <c r="B73" s="566"/>
      <c r="C73" s="567"/>
      <c r="D73" s="559"/>
      <c r="E73" s="536"/>
      <c r="F73" s="536"/>
      <c r="G73" s="536"/>
      <c r="H73" s="536"/>
      <c r="I73" s="536"/>
      <c r="J73" s="4"/>
    </row>
    <row r="74" spans="1:10" ht="12.75" customHeight="1">
      <c r="A74" s="561"/>
      <c r="B74" s="562" t="s">
        <v>58</v>
      </c>
      <c r="C74" s="563"/>
      <c r="D74" s="557" t="s">
        <v>23</v>
      </c>
      <c r="E74" s="536" t="s">
        <v>20</v>
      </c>
      <c r="F74" s="536" t="s">
        <v>24</v>
      </c>
      <c r="G74" s="536" t="s">
        <v>22</v>
      </c>
      <c r="H74" s="536" t="s">
        <v>38</v>
      </c>
      <c r="I74" s="536" t="s">
        <v>39</v>
      </c>
      <c r="J74" s="4"/>
    </row>
    <row r="75" spans="1:10">
      <c r="A75" s="561"/>
      <c r="B75" s="564"/>
      <c r="C75" s="565"/>
      <c r="D75" s="558"/>
      <c r="E75" s="536"/>
      <c r="F75" s="536"/>
      <c r="G75" s="536"/>
      <c r="H75" s="536"/>
      <c r="I75" s="536"/>
      <c r="J75" s="4"/>
    </row>
    <row r="76" spans="1:10">
      <c r="A76" s="561"/>
      <c r="B76" s="564"/>
      <c r="C76" s="565"/>
      <c r="D76" s="558"/>
      <c r="E76" s="536"/>
      <c r="F76" s="536"/>
      <c r="G76" s="536"/>
      <c r="H76" s="536"/>
      <c r="I76" s="536"/>
      <c r="J76" s="4"/>
    </row>
    <row r="77" spans="1:10">
      <c r="A77" s="561"/>
      <c r="B77" s="564"/>
      <c r="C77" s="565"/>
      <c r="D77" s="558"/>
      <c r="E77" s="536"/>
      <c r="F77" s="536"/>
      <c r="G77" s="536"/>
      <c r="H77" s="536"/>
      <c r="I77" s="536"/>
      <c r="J77" s="4"/>
    </row>
    <row r="78" spans="1:10">
      <c r="A78" s="561"/>
      <c r="B78" s="564"/>
      <c r="C78" s="565"/>
      <c r="D78" s="558"/>
      <c r="E78" s="536"/>
      <c r="F78" s="536"/>
      <c r="G78" s="536"/>
      <c r="H78" s="536"/>
      <c r="I78" s="536"/>
      <c r="J78" s="4"/>
    </row>
    <row r="79" spans="1:10">
      <c r="A79" s="561"/>
      <c r="B79" s="564"/>
      <c r="C79" s="565"/>
      <c r="D79" s="558"/>
      <c r="E79" s="536"/>
      <c r="F79" s="536"/>
      <c r="G79" s="536"/>
      <c r="H79" s="536"/>
      <c r="I79" s="536"/>
      <c r="J79" s="4"/>
    </row>
    <row r="80" spans="1:10">
      <c r="A80" s="561"/>
      <c r="B80" s="564"/>
      <c r="C80" s="565"/>
      <c r="D80" s="558"/>
      <c r="E80" s="536"/>
      <c r="F80" s="536"/>
      <c r="G80" s="536"/>
      <c r="H80" s="536"/>
      <c r="I80" s="536"/>
      <c r="J80" s="4"/>
    </row>
    <row r="81" spans="1:10">
      <c r="A81" s="561"/>
      <c r="B81" s="564"/>
      <c r="C81" s="565"/>
      <c r="D81" s="558"/>
      <c r="E81" s="536"/>
      <c r="F81" s="536"/>
      <c r="G81" s="536"/>
      <c r="H81" s="536"/>
      <c r="I81" s="536"/>
      <c r="J81" s="4"/>
    </row>
    <row r="82" spans="1:10">
      <c r="A82" s="561"/>
      <c r="B82" s="564"/>
      <c r="C82" s="565"/>
      <c r="D82" s="558"/>
      <c r="E82" s="536"/>
      <c r="F82" s="536"/>
      <c r="G82" s="536"/>
      <c r="H82" s="536"/>
      <c r="I82" s="536"/>
      <c r="J82" s="4"/>
    </row>
    <row r="83" spans="1:10">
      <c r="A83" s="561"/>
      <c r="B83" s="566"/>
      <c r="C83" s="567"/>
      <c r="D83" s="559"/>
      <c r="E83" s="536"/>
      <c r="F83" s="536"/>
      <c r="G83" s="536"/>
      <c r="H83" s="536"/>
      <c r="I83" s="536"/>
      <c r="J83" s="4"/>
    </row>
    <row r="84" spans="1:10" ht="25.5" customHeight="1">
      <c r="A84" s="561"/>
      <c r="B84" s="562" t="s">
        <v>48</v>
      </c>
      <c r="C84" s="563"/>
      <c r="D84" s="554" t="s">
        <v>25</v>
      </c>
      <c r="E84" s="553" t="s">
        <v>2</v>
      </c>
      <c r="F84" s="553" t="s">
        <v>26</v>
      </c>
      <c r="G84" s="553" t="s">
        <v>27</v>
      </c>
      <c r="H84" s="553" t="s">
        <v>38</v>
      </c>
      <c r="I84" s="553" t="s">
        <v>39</v>
      </c>
      <c r="J84" s="4"/>
    </row>
    <row r="85" spans="1:10">
      <c r="A85" s="561"/>
      <c r="B85" s="564"/>
      <c r="C85" s="565"/>
      <c r="D85" s="555"/>
      <c r="E85" s="553"/>
      <c r="F85" s="553"/>
      <c r="G85" s="553"/>
      <c r="H85" s="553"/>
      <c r="I85" s="553"/>
      <c r="J85" s="4"/>
    </row>
    <row r="86" spans="1:10">
      <c r="A86" s="561"/>
      <c r="B86" s="564"/>
      <c r="C86" s="565"/>
      <c r="D86" s="555"/>
      <c r="E86" s="553"/>
      <c r="F86" s="553"/>
      <c r="G86" s="553"/>
      <c r="H86" s="553"/>
      <c r="I86" s="553"/>
      <c r="J86" s="4"/>
    </row>
    <row r="87" spans="1:10">
      <c r="A87" s="561"/>
      <c r="B87" s="564"/>
      <c r="C87" s="565"/>
      <c r="D87" s="555"/>
      <c r="E87" s="553"/>
      <c r="F87" s="553"/>
      <c r="G87" s="553"/>
      <c r="H87" s="553"/>
      <c r="I87" s="553"/>
      <c r="J87" s="4"/>
    </row>
    <row r="88" spans="1:10" ht="12.75" customHeight="1">
      <c r="A88" s="561"/>
      <c r="B88" s="564"/>
      <c r="C88" s="565"/>
      <c r="D88" s="555"/>
      <c r="E88" s="553"/>
      <c r="F88" s="553"/>
      <c r="G88" s="553"/>
      <c r="H88" s="553"/>
      <c r="I88" s="553"/>
      <c r="J88" s="4"/>
    </row>
    <row r="89" spans="1:10">
      <c r="A89" s="561"/>
      <c r="B89" s="564"/>
      <c r="C89" s="565"/>
      <c r="D89" s="555"/>
      <c r="E89" s="553"/>
      <c r="F89" s="553"/>
      <c r="G89" s="553"/>
      <c r="H89" s="553"/>
      <c r="I89" s="553"/>
      <c r="J89" s="4"/>
    </row>
    <row r="90" spans="1:10">
      <c r="A90" s="561"/>
      <c r="B90" s="566"/>
      <c r="C90" s="567"/>
      <c r="D90" s="556"/>
      <c r="E90" s="553"/>
      <c r="F90" s="553"/>
      <c r="G90" s="553"/>
      <c r="H90" s="553"/>
      <c r="I90" s="553"/>
      <c r="J90" s="4"/>
    </row>
  </sheetData>
  <sheetProtection password="E6F6" sheet="1"/>
  <mergeCells count="5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I2"/>
    <mergeCell ref="A3:I8"/>
    <mergeCell ref="D9:I13"/>
    <mergeCell ref="D14:D16"/>
    <mergeCell ref="E14:E16"/>
    <mergeCell ref="F14:F16"/>
    <mergeCell ref="H14:H16"/>
    <mergeCell ref="A9:C16"/>
    <mergeCell ref="I32:I50"/>
    <mergeCell ref="H32:H50"/>
    <mergeCell ref="I14:I16"/>
    <mergeCell ref="I17:I31"/>
    <mergeCell ref="G17:G31"/>
    <mergeCell ref="H17:H31"/>
    <mergeCell ref="G14:G16"/>
    <mergeCell ref="I74:I83"/>
    <mergeCell ref="G74:G83"/>
    <mergeCell ref="H64:H73"/>
    <mergeCell ref="I64:I73"/>
    <mergeCell ref="H51:H63"/>
    <mergeCell ref="I51:I63"/>
  </mergeCells>
  <phoneticPr fontId="8"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Y80"/>
  <sheetViews>
    <sheetView topLeftCell="A10" workbookViewId="0">
      <selection activeCell="A31" sqref="A31:J36"/>
    </sheetView>
  </sheetViews>
  <sheetFormatPr baseColWidth="10" defaultColWidth="8.83203125" defaultRowHeight="14" x14ac:dyDescent="0"/>
  <cols>
    <col min="1" max="10" width="15.6640625" style="2" customWidth="1"/>
    <col min="11" max="51" width="4.6640625" style="2" customWidth="1"/>
    <col min="52" max="16384" width="8.83203125" style="2"/>
  </cols>
  <sheetData>
    <row r="1" spans="1:10" s="3" customFormat="1" ht="15" customHeight="1" thickTop="1">
      <c r="A1" s="506" t="s">
        <v>137</v>
      </c>
      <c r="B1" s="507"/>
      <c r="C1" s="507"/>
      <c r="D1" s="507"/>
      <c r="E1" s="507"/>
      <c r="F1" s="507"/>
      <c r="G1" s="507"/>
      <c r="H1" s="507"/>
      <c r="I1" s="507"/>
      <c r="J1" s="508"/>
    </row>
    <row r="2" spans="1:10" s="3" customFormat="1" ht="15" customHeight="1" thickBot="1">
      <c r="A2" s="568"/>
      <c r="B2" s="511"/>
      <c r="C2" s="511"/>
      <c r="D2" s="511"/>
      <c r="E2" s="511"/>
      <c r="F2" s="511"/>
      <c r="G2" s="511"/>
      <c r="H2" s="511"/>
      <c r="I2" s="511"/>
      <c r="J2" s="512"/>
    </row>
    <row r="3" spans="1:10">
      <c r="A3" s="611" t="s">
        <v>235</v>
      </c>
      <c r="B3" s="612"/>
      <c r="C3" s="612"/>
      <c r="D3" s="612"/>
      <c r="E3" s="612"/>
      <c r="F3" s="612"/>
      <c r="G3" s="612"/>
      <c r="H3" s="612"/>
      <c r="I3" s="612"/>
      <c r="J3" s="613"/>
    </row>
    <row r="4" spans="1:10">
      <c r="A4" s="614"/>
      <c r="B4" s="615"/>
      <c r="C4" s="615"/>
      <c r="D4" s="615"/>
      <c r="E4" s="615"/>
      <c r="F4" s="615"/>
      <c r="G4" s="615"/>
      <c r="H4" s="615"/>
      <c r="I4" s="615"/>
      <c r="J4" s="616"/>
    </row>
    <row r="5" spans="1:10">
      <c r="A5" s="614"/>
      <c r="B5" s="615"/>
      <c r="C5" s="615"/>
      <c r="D5" s="615"/>
      <c r="E5" s="615"/>
      <c r="F5" s="615"/>
      <c r="G5" s="615"/>
      <c r="H5" s="615"/>
      <c r="I5" s="615"/>
      <c r="J5" s="616"/>
    </row>
    <row r="6" spans="1:10">
      <c r="A6" s="614"/>
      <c r="B6" s="615"/>
      <c r="C6" s="615"/>
      <c r="D6" s="615"/>
      <c r="E6" s="615"/>
      <c r="F6" s="615"/>
      <c r="G6" s="615"/>
      <c r="H6" s="615"/>
      <c r="I6" s="615"/>
      <c r="J6" s="616"/>
    </row>
    <row r="7" spans="1:10" ht="15" thickBot="1">
      <c r="A7" s="617"/>
      <c r="B7" s="618"/>
      <c r="C7" s="618"/>
      <c r="D7" s="618"/>
      <c r="E7" s="618"/>
      <c r="F7" s="618"/>
      <c r="G7" s="618"/>
      <c r="H7" s="618"/>
      <c r="I7" s="618"/>
      <c r="J7" s="619"/>
    </row>
    <row r="8" spans="1:10" ht="12.75" customHeight="1">
      <c r="A8" s="620" t="s">
        <v>236</v>
      </c>
      <c r="B8" s="621"/>
      <c r="C8" s="621"/>
      <c r="D8" s="621"/>
      <c r="E8" s="621"/>
      <c r="F8" s="621"/>
      <c r="G8" s="621"/>
      <c r="H8" s="621"/>
      <c r="I8" s="621"/>
      <c r="J8" s="622"/>
    </row>
    <row r="9" spans="1:10" ht="12.75" customHeight="1">
      <c r="A9" s="623"/>
      <c r="B9" s="624"/>
      <c r="C9" s="624"/>
      <c r="D9" s="624"/>
      <c r="E9" s="624"/>
      <c r="F9" s="624"/>
      <c r="G9" s="624"/>
      <c r="H9" s="624"/>
      <c r="I9" s="624"/>
      <c r="J9" s="625"/>
    </row>
    <row r="10" spans="1:10" ht="12.75" customHeight="1">
      <c r="A10" s="623"/>
      <c r="B10" s="624"/>
      <c r="C10" s="624"/>
      <c r="D10" s="624"/>
      <c r="E10" s="624"/>
      <c r="F10" s="624"/>
      <c r="G10" s="624"/>
      <c r="H10" s="624"/>
      <c r="I10" s="624"/>
      <c r="J10" s="625"/>
    </row>
    <row r="11" spans="1:10" ht="15" thickBot="1">
      <c r="A11" s="626"/>
      <c r="B11" s="627"/>
      <c r="C11" s="627"/>
      <c r="D11" s="627"/>
      <c r="E11" s="627"/>
      <c r="F11" s="627"/>
      <c r="G11" s="627"/>
      <c r="H11" s="627"/>
      <c r="I11" s="627"/>
      <c r="J11" s="628"/>
    </row>
    <row r="12" spans="1:10" ht="17" thickTop="1" thickBot="1">
      <c r="A12" s="69"/>
      <c r="B12" s="70"/>
      <c r="C12" s="70"/>
      <c r="D12" s="70"/>
      <c r="E12" s="70"/>
      <c r="F12" s="70"/>
      <c r="G12" s="70"/>
      <c r="H12" s="70"/>
      <c r="I12" s="70"/>
      <c r="J12" s="71"/>
    </row>
    <row r="13" spans="1:10">
      <c r="A13" s="569" t="s">
        <v>138</v>
      </c>
      <c r="B13" s="570"/>
      <c r="C13" s="570"/>
      <c r="D13" s="570"/>
      <c r="E13" s="570"/>
      <c r="F13" s="570"/>
      <c r="G13" s="570"/>
      <c r="H13" s="570"/>
      <c r="I13" s="570"/>
      <c r="J13" s="571"/>
    </row>
    <row r="14" spans="1:10">
      <c r="A14" s="572"/>
      <c r="B14" s="573"/>
      <c r="C14" s="573"/>
      <c r="D14" s="573"/>
      <c r="E14" s="573"/>
      <c r="F14" s="573"/>
      <c r="G14" s="573"/>
      <c r="H14" s="573"/>
      <c r="I14" s="573"/>
      <c r="J14" s="574"/>
    </row>
    <row r="15" spans="1:10" ht="15" thickBot="1">
      <c r="A15" s="575"/>
      <c r="B15" s="576"/>
      <c r="C15" s="576"/>
      <c r="D15" s="576"/>
      <c r="E15" s="576"/>
      <c r="F15" s="576"/>
      <c r="G15" s="576"/>
      <c r="H15" s="576"/>
      <c r="I15" s="576"/>
      <c r="J15" s="577"/>
    </row>
    <row r="16" spans="1:10">
      <c r="A16" s="578" t="s">
        <v>183</v>
      </c>
      <c r="B16" s="579"/>
      <c r="C16" s="579"/>
      <c r="D16" s="579"/>
      <c r="E16" s="579"/>
      <c r="F16" s="579"/>
      <c r="G16" s="579"/>
      <c r="H16" s="579"/>
      <c r="I16" s="579"/>
      <c r="J16" s="580"/>
    </row>
    <row r="17" spans="1:10">
      <c r="A17" s="581"/>
      <c r="B17" s="582"/>
      <c r="C17" s="582"/>
      <c r="D17" s="582"/>
      <c r="E17" s="582"/>
      <c r="F17" s="582"/>
      <c r="G17" s="582"/>
      <c r="H17" s="582"/>
      <c r="I17" s="582"/>
      <c r="J17" s="583"/>
    </row>
    <row r="18" spans="1:10" ht="15" thickBot="1">
      <c r="A18" s="584"/>
      <c r="B18" s="585"/>
      <c r="C18" s="585"/>
      <c r="D18" s="585"/>
      <c r="E18" s="585"/>
      <c r="F18" s="585"/>
      <c r="G18" s="585"/>
      <c r="H18" s="585"/>
      <c r="I18" s="585"/>
      <c r="J18" s="586"/>
    </row>
    <row r="19" spans="1:10" ht="15.75" customHeight="1">
      <c r="A19" s="602" t="s">
        <v>184</v>
      </c>
      <c r="B19" s="603"/>
      <c r="C19" s="603"/>
      <c r="D19" s="603"/>
      <c r="E19" s="603"/>
      <c r="F19" s="603"/>
      <c r="G19" s="603"/>
      <c r="H19" s="603"/>
      <c r="I19" s="603"/>
      <c r="J19" s="604"/>
    </row>
    <row r="20" spans="1:10" ht="15.75" customHeight="1">
      <c r="A20" s="605"/>
      <c r="B20" s="606"/>
      <c r="C20" s="606"/>
      <c r="D20" s="606"/>
      <c r="E20" s="606"/>
      <c r="F20" s="606"/>
      <c r="G20" s="606"/>
      <c r="H20" s="606"/>
      <c r="I20" s="606"/>
      <c r="J20" s="607"/>
    </row>
    <row r="21" spans="1:10" ht="16.5" customHeight="1" thickBot="1">
      <c r="A21" s="608"/>
      <c r="B21" s="609"/>
      <c r="C21" s="609"/>
      <c r="D21" s="609"/>
      <c r="E21" s="609"/>
      <c r="F21" s="609"/>
      <c r="G21" s="609"/>
      <c r="H21" s="609"/>
      <c r="I21" s="609"/>
      <c r="J21" s="610"/>
    </row>
    <row r="22" spans="1:10">
      <c r="A22" s="593" t="s">
        <v>185</v>
      </c>
      <c r="B22" s="594"/>
      <c r="C22" s="594"/>
      <c r="D22" s="594"/>
      <c r="E22" s="594"/>
      <c r="F22" s="594"/>
      <c r="G22" s="594"/>
      <c r="H22" s="594"/>
      <c r="I22" s="594"/>
      <c r="J22" s="595"/>
    </row>
    <row r="23" spans="1:10">
      <c r="A23" s="596"/>
      <c r="B23" s="597"/>
      <c r="C23" s="597"/>
      <c r="D23" s="597"/>
      <c r="E23" s="597"/>
      <c r="F23" s="597"/>
      <c r="G23" s="597"/>
      <c r="H23" s="597"/>
      <c r="I23" s="597"/>
      <c r="J23" s="598"/>
    </row>
    <row r="24" spans="1:10">
      <c r="A24" s="596"/>
      <c r="B24" s="597"/>
      <c r="C24" s="597"/>
      <c r="D24" s="597"/>
      <c r="E24" s="597"/>
      <c r="F24" s="597"/>
      <c r="G24" s="597"/>
      <c r="H24" s="597"/>
      <c r="I24" s="597"/>
      <c r="J24" s="598"/>
    </row>
    <row r="25" spans="1:10" ht="15" thickBot="1">
      <c r="A25" s="599"/>
      <c r="B25" s="600"/>
      <c r="C25" s="600"/>
      <c r="D25" s="600"/>
      <c r="E25" s="600"/>
      <c r="F25" s="600"/>
      <c r="G25" s="600"/>
      <c r="H25" s="600"/>
      <c r="I25" s="600"/>
      <c r="J25" s="601"/>
    </row>
    <row r="26" spans="1:10">
      <c r="A26" s="593" t="s">
        <v>186</v>
      </c>
      <c r="B26" s="594"/>
      <c r="C26" s="594"/>
      <c r="D26" s="594"/>
      <c r="E26" s="594"/>
      <c r="F26" s="594"/>
      <c r="G26" s="594"/>
      <c r="H26" s="594"/>
      <c r="I26" s="594"/>
      <c r="J26" s="595"/>
    </row>
    <row r="27" spans="1:10">
      <c r="A27" s="596"/>
      <c r="B27" s="597"/>
      <c r="C27" s="597"/>
      <c r="D27" s="597"/>
      <c r="E27" s="597"/>
      <c r="F27" s="597"/>
      <c r="G27" s="597"/>
      <c r="H27" s="597"/>
      <c r="I27" s="597"/>
      <c r="J27" s="598"/>
    </row>
    <row r="28" spans="1:10">
      <c r="A28" s="596"/>
      <c r="B28" s="597"/>
      <c r="C28" s="597"/>
      <c r="D28" s="597"/>
      <c r="E28" s="597"/>
      <c r="F28" s="597"/>
      <c r="G28" s="597"/>
      <c r="H28" s="597"/>
      <c r="I28" s="597"/>
      <c r="J28" s="598"/>
    </row>
    <row r="29" spans="1:10">
      <c r="A29" s="596"/>
      <c r="B29" s="597"/>
      <c r="C29" s="597"/>
      <c r="D29" s="597"/>
      <c r="E29" s="597"/>
      <c r="F29" s="597"/>
      <c r="G29" s="597"/>
      <c r="H29" s="597"/>
      <c r="I29" s="597"/>
      <c r="J29" s="598"/>
    </row>
    <row r="30" spans="1:10" ht="15" thickBot="1">
      <c r="A30" s="599"/>
      <c r="B30" s="600"/>
      <c r="C30" s="600"/>
      <c r="D30" s="600"/>
      <c r="E30" s="600"/>
      <c r="F30" s="600"/>
      <c r="G30" s="600"/>
      <c r="H30" s="600"/>
      <c r="I30" s="600"/>
      <c r="J30" s="601"/>
    </row>
    <row r="31" spans="1:10">
      <c r="A31" s="593" t="s">
        <v>240</v>
      </c>
      <c r="B31" s="594"/>
      <c r="C31" s="594"/>
      <c r="D31" s="594"/>
      <c r="E31" s="594"/>
      <c r="F31" s="594"/>
      <c r="G31" s="594"/>
      <c r="H31" s="594"/>
      <c r="I31" s="594"/>
      <c r="J31" s="595"/>
    </row>
    <row r="32" spans="1:10">
      <c r="A32" s="596"/>
      <c r="B32" s="597"/>
      <c r="C32" s="597"/>
      <c r="D32" s="597"/>
      <c r="E32" s="597"/>
      <c r="F32" s="597"/>
      <c r="G32" s="597"/>
      <c r="H32" s="597"/>
      <c r="I32" s="597"/>
      <c r="J32" s="598"/>
    </row>
    <row r="33" spans="1:10">
      <c r="A33" s="596"/>
      <c r="B33" s="597"/>
      <c r="C33" s="597"/>
      <c r="D33" s="597"/>
      <c r="E33" s="597"/>
      <c r="F33" s="597"/>
      <c r="G33" s="597"/>
      <c r="H33" s="597"/>
      <c r="I33" s="597"/>
      <c r="J33" s="598"/>
    </row>
    <row r="34" spans="1:10">
      <c r="A34" s="596"/>
      <c r="B34" s="597"/>
      <c r="C34" s="597"/>
      <c r="D34" s="597"/>
      <c r="E34" s="597"/>
      <c r="F34" s="597"/>
      <c r="G34" s="597"/>
      <c r="H34" s="597"/>
      <c r="I34" s="597"/>
      <c r="J34" s="598"/>
    </row>
    <row r="35" spans="1:10">
      <c r="A35" s="596"/>
      <c r="B35" s="597"/>
      <c r="C35" s="597"/>
      <c r="D35" s="597"/>
      <c r="E35" s="597"/>
      <c r="F35" s="597"/>
      <c r="G35" s="597"/>
      <c r="H35" s="597"/>
      <c r="I35" s="597"/>
      <c r="J35" s="598"/>
    </row>
    <row r="36" spans="1:10" ht="15" thickBot="1">
      <c r="A36" s="599"/>
      <c r="B36" s="600"/>
      <c r="C36" s="600"/>
      <c r="D36" s="600"/>
      <c r="E36" s="600"/>
      <c r="F36" s="600"/>
      <c r="G36" s="600"/>
      <c r="H36" s="600"/>
      <c r="I36" s="600"/>
      <c r="J36" s="601"/>
    </row>
    <row r="37" spans="1:10">
      <c r="A37" s="629" t="s">
        <v>187</v>
      </c>
      <c r="B37" s="630"/>
      <c r="C37" s="630"/>
      <c r="D37" s="630"/>
      <c r="E37" s="630"/>
      <c r="F37" s="630"/>
      <c r="G37" s="630"/>
      <c r="H37" s="630"/>
      <c r="I37" s="630"/>
      <c r="J37" s="631"/>
    </row>
    <row r="38" spans="1:10">
      <c r="A38" s="632"/>
      <c r="B38" s="633"/>
      <c r="C38" s="633"/>
      <c r="D38" s="633"/>
      <c r="E38" s="633"/>
      <c r="F38" s="633"/>
      <c r="G38" s="633"/>
      <c r="H38" s="633"/>
      <c r="I38" s="633"/>
      <c r="J38" s="634"/>
    </row>
    <row r="39" spans="1:10">
      <c r="A39" s="632"/>
      <c r="B39" s="633"/>
      <c r="C39" s="633"/>
      <c r="D39" s="633"/>
      <c r="E39" s="633"/>
      <c r="F39" s="633"/>
      <c r="G39" s="633"/>
      <c r="H39" s="633"/>
      <c r="I39" s="633"/>
      <c r="J39" s="634"/>
    </row>
    <row r="40" spans="1:10" ht="15" thickBot="1">
      <c r="A40" s="635"/>
      <c r="B40" s="636"/>
      <c r="C40" s="636"/>
      <c r="D40" s="636"/>
      <c r="E40" s="636"/>
      <c r="F40" s="636"/>
      <c r="G40" s="636"/>
      <c r="H40" s="636"/>
      <c r="I40" s="636"/>
      <c r="J40" s="637"/>
    </row>
    <row r="41" spans="1:10">
      <c r="A41" s="629" t="s">
        <v>188</v>
      </c>
      <c r="B41" s="630"/>
      <c r="C41" s="630"/>
      <c r="D41" s="630"/>
      <c r="E41" s="630"/>
      <c r="F41" s="630"/>
      <c r="G41" s="630"/>
      <c r="H41" s="630"/>
      <c r="I41" s="630"/>
      <c r="J41" s="631"/>
    </row>
    <row r="42" spans="1:10">
      <c r="A42" s="632"/>
      <c r="B42" s="633"/>
      <c r="C42" s="633"/>
      <c r="D42" s="633"/>
      <c r="E42" s="633"/>
      <c r="F42" s="633"/>
      <c r="G42" s="633"/>
      <c r="H42" s="633"/>
      <c r="I42" s="633"/>
      <c r="J42" s="634"/>
    </row>
    <row r="43" spans="1:10">
      <c r="A43" s="632"/>
      <c r="B43" s="633"/>
      <c r="C43" s="633"/>
      <c r="D43" s="633"/>
      <c r="E43" s="633"/>
      <c r="F43" s="633"/>
      <c r="G43" s="633"/>
      <c r="H43" s="633"/>
      <c r="I43" s="633"/>
      <c r="J43" s="634"/>
    </row>
    <row r="44" spans="1:10">
      <c r="A44" s="632"/>
      <c r="B44" s="633"/>
      <c r="C44" s="633"/>
      <c r="D44" s="633"/>
      <c r="E44" s="633"/>
      <c r="F44" s="633"/>
      <c r="G44" s="633"/>
      <c r="H44" s="633"/>
      <c r="I44" s="633"/>
      <c r="J44" s="634"/>
    </row>
    <row r="45" spans="1:10" ht="15" thickBot="1">
      <c r="A45" s="635"/>
      <c r="B45" s="636"/>
      <c r="C45" s="636"/>
      <c r="D45" s="636"/>
      <c r="E45" s="636"/>
      <c r="F45" s="636"/>
      <c r="G45" s="636"/>
      <c r="H45" s="636"/>
      <c r="I45" s="636"/>
      <c r="J45" s="637"/>
    </row>
    <row r="46" spans="1:10">
      <c r="A46" s="629" t="s">
        <v>239</v>
      </c>
      <c r="B46" s="630"/>
      <c r="C46" s="630"/>
      <c r="D46" s="630"/>
      <c r="E46" s="630"/>
      <c r="F46" s="630"/>
      <c r="G46" s="630"/>
      <c r="H46" s="630"/>
      <c r="I46" s="630"/>
      <c r="J46" s="631"/>
    </row>
    <row r="47" spans="1:10">
      <c r="A47" s="632"/>
      <c r="B47" s="633"/>
      <c r="C47" s="633"/>
      <c r="D47" s="633"/>
      <c r="E47" s="633"/>
      <c r="F47" s="633"/>
      <c r="G47" s="633"/>
      <c r="H47" s="633"/>
      <c r="I47" s="633"/>
      <c r="J47" s="634"/>
    </row>
    <row r="48" spans="1:10">
      <c r="A48" s="632"/>
      <c r="B48" s="633"/>
      <c r="C48" s="633"/>
      <c r="D48" s="633"/>
      <c r="E48" s="633"/>
      <c r="F48" s="633"/>
      <c r="G48" s="633"/>
      <c r="H48" s="633"/>
      <c r="I48" s="633"/>
      <c r="J48" s="634"/>
    </row>
    <row r="49" spans="1:10">
      <c r="A49" s="632"/>
      <c r="B49" s="633"/>
      <c r="C49" s="633"/>
      <c r="D49" s="633"/>
      <c r="E49" s="633"/>
      <c r="F49" s="633"/>
      <c r="G49" s="633"/>
      <c r="H49" s="633"/>
      <c r="I49" s="633"/>
      <c r="J49" s="634"/>
    </row>
    <row r="50" spans="1:10">
      <c r="A50" s="632"/>
      <c r="B50" s="633"/>
      <c r="C50" s="633"/>
      <c r="D50" s="633"/>
      <c r="E50" s="633"/>
      <c r="F50" s="633"/>
      <c r="G50" s="633"/>
      <c r="H50" s="633"/>
      <c r="I50" s="633"/>
      <c r="J50" s="634"/>
    </row>
    <row r="51" spans="1:10" ht="15" thickBot="1">
      <c r="A51" s="635"/>
      <c r="B51" s="636"/>
      <c r="C51" s="636"/>
      <c r="D51" s="636"/>
      <c r="E51" s="636"/>
      <c r="F51" s="636"/>
      <c r="G51" s="636"/>
      <c r="H51" s="636"/>
      <c r="I51" s="636"/>
      <c r="J51" s="637"/>
    </row>
    <row r="52" spans="1:10">
      <c r="A52" s="638" t="s">
        <v>191</v>
      </c>
      <c r="B52" s="639"/>
      <c r="C52" s="639"/>
      <c r="D52" s="639"/>
      <c r="E52" s="639"/>
      <c r="F52" s="639"/>
      <c r="G52" s="639"/>
      <c r="H52" s="639"/>
      <c r="I52" s="639"/>
      <c r="J52" s="640"/>
    </row>
    <row r="53" spans="1:10">
      <c r="A53" s="641"/>
      <c r="B53" s="642"/>
      <c r="C53" s="642"/>
      <c r="D53" s="642"/>
      <c r="E53" s="642"/>
      <c r="F53" s="642"/>
      <c r="G53" s="642"/>
      <c r="H53" s="642"/>
      <c r="I53" s="642"/>
      <c r="J53" s="643"/>
    </row>
    <row r="54" spans="1:10">
      <c r="A54" s="641"/>
      <c r="B54" s="642"/>
      <c r="C54" s="642"/>
      <c r="D54" s="642"/>
      <c r="E54" s="642"/>
      <c r="F54" s="642"/>
      <c r="G54" s="642"/>
      <c r="H54" s="642"/>
      <c r="I54" s="642"/>
      <c r="J54" s="643"/>
    </row>
    <row r="55" spans="1:10" ht="15" thickBot="1">
      <c r="A55" s="644"/>
      <c r="B55" s="645"/>
      <c r="C55" s="645"/>
      <c r="D55" s="645"/>
      <c r="E55" s="645"/>
      <c r="F55" s="645"/>
      <c r="G55" s="645"/>
      <c r="H55" s="645"/>
      <c r="I55" s="645"/>
      <c r="J55" s="646"/>
    </row>
    <row r="56" spans="1:10">
      <c r="A56" s="638" t="s">
        <v>192</v>
      </c>
      <c r="B56" s="639"/>
      <c r="C56" s="639"/>
      <c r="D56" s="639"/>
      <c r="E56" s="639"/>
      <c r="F56" s="639"/>
      <c r="G56" s="639"/>
      <c r="H56" s="639"/>
      <c r="I56" s="639"/>
      <c r="J56" s="640"/>
    </row>
    <row r="57" spans="1:10">
      <c r="A57" s="641"/>
      <c r="B57" s="642"/>
      <c r="C57" s="642"/>
      <c r="D57" s="642"/>
      <c r="E57" s="642"/>
      <c r="F57" s="642"/>
      <c r="G57" s="642"/>
      <c r="H57" s="642"/>
      <c r="I57" s="642"/>
      <c r="J57" s="643"/>
    </row>
    <row r="58" spans="1:10">
      <c r="A58" s="641"/>
      <c r="B58" s="642"/>
      <c r="C58" s="642"/>
      <c r="D58" s="642"/>
      <c r="E58" s="642"/>
      <c r="F58" s="642"/>
      <c r="G58" s="642"/>
      <c r="H58" s="642"/>
      <c r="I58" s="642"/>
      <c r="J58" s="643"/>
    </row>
    <row r="59" spans="1:10">
      <c r="A59" s="641"/>
      <c r="B59" s="642"/>
      <c r="C59" s="642"/>
      <c r="D59" s="642"/>
      <c r="E59" s="642"/>
      <c r="F59" s="642"/>
      <c r="G59" s="642"/>
      <c r="H59" s="642"/>
      <c r="I59" s="642"/>
      <c r="J59" s="643"/>
    </row>
    <row r="60" spans="1:10" ht="15" thickBot="1">
      <c r="A60" s="644"/>
      <c r="B60" s="645"/>
      <c r="C60" s="645"/>
      <c r="D60" s="645"/>
      <c r="E60" s="645"/>
      <c r="F60" s="645"/>
      <c r="G60" s="645"/>
      <c r="H60" s="645"/>
      <c r="I60" s="645"/>
      <c r="J60" s="646"/>
    </row>
    <row r="61" spans="1:10">
      <c r="A61" s="638" t="s">
        <v>238</v>
      </c>
      <c r="B61" s="639"/>
      <c r="C61" s="639"/>
      <c r="D61" s="639"/>
      <c r="E61" s="639"/>
      <c r="F61" s="639"/>
      <c r="G61" s="639"/>
      <c r="H61" s="639"/>
      <c r="I61" s="639"/>
      <c r="J61" s="640"/>
    </row>
    <row r="62" spans="1:10">
      <c r="A62" s="641"/>
      <c r="B62" s="642"/>
      <c r="C62" s="642"/>
      <c r="D62" s="642"/>
      <c r="E62" s="642"/>
      <c r="F62" s="642"/>
      <c r="G62" s="642"/>
      <c r="H62" s="642"/>
      <c r="I62" s="642"/>
      <c r="J62" s="643"/>
    </row>
    <row r="63" spans="1:10">
      <c r="A63" s="641"/>
      <c r="B63" s="642"/>
      <c r="C63" s="642"/>
      <c r="D63" s="642"/>
      <c r="E63" s="642"/>
      <c r="F63" s="642"/>
      <c r="G63" s="642"/>
      <c r="H63" s="642"/>
      <c r="I63" s="642"/>
      <c r="J63" s="643"/>
    </row>
    <row r="64" spans="1:10">
      <c r="A64" s="641"/>
      <c r="B64" s="642"/>
      <c r="C64" s="642"/>
      <c r="D64" s="642"/>
      <c r="E64" s="642"/>
      <c r="F64" s="642"/>
      <c r="G64" s="642"/>
      <c r="H64" s="642"/>
      <c r="I64" s="642"/>
      <c r="J64" s="643"/>
    </row>
    <row r="65" spans="1:233">
      <c r="A65" s="641"/>
      <c r="B65" s="642"/>
      <c r="C65" s="642"/>
      <c r="D65" s="642"/>
      <c r="E65" s="642"/>
      <c r="F65" s="642"/>
      <c r="G65" s="642"/>
      <c r="H65" s="642"/>
      <c r="I65" s="642"/>
      <c r="J65" s="643"/>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c r="HX65" s="95"/>
      <c r="HY65" s="95"/>
    </row>
    <row r="66" spans="1:233" ht="15" thickBot="1">
      <c r="A66" s="644"/>
      <c r="B66" s="645"/>
      <c r="C66" s="645"/>
      <c r="D66" s="645"/>
      <c r="E66" s="645"/>
      <c r="F66" s="645"/>
      <c r="G66" s="645"/>
      <c r="H66" s="645"/>
      <c r="I66" s="645"/>
      <c r="J66" s="646"/>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row>
    <row r="67" spans="1:233" s="94" customFormat="1">
      <c r="A67" s="587" t="s">
        <v>189</v>
      </c>
      <c r="B67" s="588"/>
      <c r="C67" s="588"/>
      <c r="D67" s="588"/>
      <c r="E67" s="588"/>
      <c r="F67" s="588"/>
      <c r="G67" s="588"/>
      <c r="H67" s="588"/>
      <c r="I67" s="588"/>
      <c r="J67" s="589"/>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row>
    <row r="68" spans="1:233" s="94" customFormat="1" ht="15" thickBot="1">
      <c r="A68" s="590"/>
      <c r="B68" s="591"/>
      <c r="C68" s="591"/>
      <c r="D68" s="591"/>
      <c r="E68" s="591"/>
      <c r="F68" s="591"/>
      <c r="G68" s="591"/>
      <c r="H68" s="591"/>
      <c r="I68" s="591"/>
      <c r="J68" s="592"/>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row>
    <row r="69" spans="1:233">
      <c r="A69" s="647" t="s">
        <v>190</v>
      </c>
      <c r="B69" s="648"/>
      <c r="C69" s="648"/>
      <c r="D69" s="648"/>
      <c r="E69" s="648"/>
      <c r="F69" s="648"/>
      <c r="G69" s="648"/>
      <c r="H69" s="648"/>
      <c r="I69" s="648"/>
      <c r="J69" s="649"/>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row>
    <row r="70" spans="1:233">
      <c r="A70" s="650"/>
      <c r="B70" s="651"/>
      <c r="C70" s="651"/>
      <c r="D70" s="651"/>
      <c r="E70" s="651"/>
      <c r="F70" s="651"/>
      <c r="G70" s="651"/>
      <c r="H70" s="651"/>
      <c r="I70" s="651"/>
      <c r="J70" s="652"/>
    </row>
    <row r="71" spans="1:233">
      <c r="A71" s="650"/>
      <c r="B71" s="651"/>
      <c r="C71" s="651"/>
      <c r="D71" s="651"/>
      <c r="E71" s="651"/>
      <c r="F71" s="651"/>
      <c r="G71" s="651"/>
      <c r="H71" s="651"/>
      <c r="I71" s="651"/>
      <c r="J71" s="652"/>
    </row>
    <row r="72" spans="1:233">
      <c r="A72" s="650"/>
      <c r="B72" s="651"/>
      <c r="C72" s="651"/>
      <c r="D72" s="651"/>
      <c r="E72" s="651"/>
      <c r="F72" s="651"/>
      <c r="G72" s="651"/>
      <c r="H72" s="651"/>
      <c r="I72" s="651"/>
      <c r="J72" s="652"/>
    </row>
    <row r="73" spans="1:233">
      <c r="A73" s="650"/>
      <c r="B73" s="651"/>
      <c r="C73" s="651"/>
      <c r="D73" s="651"/>
      <c r="E73" s="651"/>
      <c r="F73" s="651"/>
      <c r="G73" s="651"/>
      <c r="H73" s="651"/>
      <c r="I73" s="651"/>
      <c r="J73" s="652"/>
    </row>
    <row r="74" spans="1:233" ht="15" thickBot="1">
      <c r="A74" s="653"/>
      <c r="B74" s="654"/>
      <c r="C74" s="654"/>
      <c r="D74" s="654"/>
      <c r="E74" s="654"/>
      <c r="F74" s="654"/>
      <c r="G74" s="654"/>
      <c r="H74" s="654"/>
      <c r="I74" s="654"/>
      <c r="J74" s="655"/>
    </row>
    <row r="75" spans="1:233" ht="16" thickBot="1">
      <c r="A75" s="69"/>
      <c r="B75" s="70"/>
      <c r="C75" s="70"/>
      <c r="D75" s="70"/>
      <c r="E75" s="70"/>
      <c r="F75" s="70"/>
      <c r="G75" s="70"/>
      <c r="H75" s="70"/>
      <c r="I75" s="70"/>
      <c r="J75" s="71"/>
    </row>
    <row r="76" spans="1:233">
      <c r="A76" s="611" t="s">
        <v>237</v>
      </c>
      <c r="B76" s="612"/>
      <c r="C76" s="612"/>
      <c r="D76" s="612"/>
      <c r="E76" s="612"/>
      <c r="F76" s="612"/>
      <c r="G76" s="612"/>
      <c r="H76" s="612"/>
      <c r="I76" s="612"/>
      <c r="J76" s="613"/>
    </row>
    <row r="77" spans="1:233">
      <c r="A77" s="614"/>
      <c r="B77" s="615"/>
      <c r="C77" s="615"/>
      <c r="D77" s="615"/>
      <c r="E77" s="615"/>
      <c r="F77" s="615"/>
      <c r="G77" s="615"/>
      <c r="H77" s="615"/>
      <c r="I77" s="615"/>
      <c r="J77" s="616"/>
    </row>
    <row r="78" spans="1:233">
      <c r="A78" s="614"/>
      <c r="B78" s="615"/>
      <c r="C78" s="615"/>
      <c r="D78" s="615"/>
      <c r="E78" s="615"/>
      <c r="F78" s="615"/>
      <c r="G78" s="615"/>
      <c r="H78" s="615"/>
      <c r="I78" s="615"/>
      <c r="J78" s="616"/>
    </row>
    <row r="79" spans="1:233">
      <c r="A79" s="614"/>
      <c r="B79" s="615"/>
      <c r="C79" s="615"/>
      <c r="D79" s="615"/>
      <c r="E79" s="615"/>
      <c r="F79" s="615"/>
      <c r="G79" s="615"/>
      <c r="H79" s="615"/>
      <c r="I79" s="615"/>
      <c r="J79" s="616"/>
    </row>
    <row r="80" spans="1:233" ht="15" thickBot="1">
      <c r="A80" s="617"/>
      <c r="B80" s="618"/>
      <c r="C80" s="618"/>
      <c r="D80" s="618"/>
      <c r="E80" s="618"/>
      <c r="F80" s="618"/>
      <c r="G80" s="618"/>
      <c r="H80" s="618"/>
      <c r="I80" s="618"/>
      <c r="J80" s="619"/>
    </row>
  </sheetData>
  <mergeCells count="18">
    <mergeCell ref="A76:J80"/>
    <mergeCell ref="A52:J55"/>
    <mergeCell ref="A56:J60"/>
    <mergeCell ref="A61:J66"/>
    <mergeCell ref="A69:J74"/>
    <mergeCell ref="A1:J2"/>
    <mergeCell ref="A13:J15"/>
    <mergeCell ref="A16:J18"/>
    <mergeCell ref="A67:J68"/>
    <mergeCell ref="A22:J25"/>
    <mergeCell ref="A26:J30"/>
    <mergeCell ref="A19:J21"/>
    <mergeCell ref="A3:J7"/>
    <mergeCell ref="A8:J11"/>
    <mergeCell ref="A31:J36"/>
    <mergeCell ref="A37:J40"/>
    <mergeCell ref="A41:J45"/>
    <mergeCell ref="A46:J51"/>
  </mergeCells>
  <phoneticPr fontId="18"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J35"/>
  <sheetViews>
    <sheetView topLeftCell="B1" workbookViewId="0">
      <selection activeCell="G7" sqref="G7"/>
    </sheetView>
  </sheetViews>
  <sheetFormatPr baseColWidth="10" defaultColWidth="8.83203125" defaultRowHeight="14" x14ac:dyDescent="0"/>
  <cols>
    <col min="1" max="1" width="47" customWidth="1"/>
    <col min="2" max="9" width="15.6640625" customWidth="1"/>
    <col min="10" max="10" width="30.6640625" customWidth="1"/>
  </cols>
  <sheetData>
    <row r="1" spans="1:10" s="82" customFormat="1" ht="48">
      <c r="A1" s="79" t="s">
        <v>69</v>
      </c>
      <c r="B1" s="80" t="s">
        <v>197</v>
      </c>
      <c r="C1" s="81" t="s">
        <v>198</v>
      </c>
      <c r="D1" s="80" t="s">
        <v>199</v>
      </c>
      <c r="E1" s="81" t="s">
        <v>200</v>
      </c>
      <c r="F1" s="81" t="s">
        <v>201</v>
      </c>
      <c r="G1" s="81" t="s">
        <v>247</v>
      </c>
      <c r="H1" s="81" t="s">
        <v>202</v>
      </c>
      <c r="I1" s="81" t="s">
        <v>262</v>
      </c>
      <c r="J1" s="81" t="s">
        <v>203</v>
      </c>
    </row>
    <row r="2" spans="1:10">
      <c r="A2" s="83" t="s">
        <v>204</v>
      </c>
      <c r="B2" s="84">
        <v>25496.29</v>
      </c>
      <c r="C2" s="84">
        <v>0</v>
      </c>
      <c r="D2" s="84">
        <v>25064.34</v>
      </c>
      <c r="E2" s="84">
        <v>0</v>
      </c>
      <c r="F2" s="84">
        <v>0</v>
      </c>
      <c r="G2" s="102">
        <v>40256</v>
      </c>
      <c r="H2" s="84">
        <v>0</v>
      </c>
      <c r="I2" s="102">
        <v>40360</v>
      </c>
      <c r="J2" s="84">
        <v>0</v>
      </c>
    </row>
    <row r="3" spans="1:10">
      <c r="A3" s="85" t="s">
        <v>205</v>
      </c>
      <c r="B3" s="84">
        <v>0</v>
      </c>
      <c r="C3" s="84">
        <v>0</v>
      </c>
      <c r="D3" s="84">
        <v>0</v>
      </c>
      <c r="E3" s="84">
        <v>0</v>
      </c>
      <c r="F3" s="84">
        <v>0</v>
      </c>
      <c r="G3" s="84"/>
      <c r="H3" s="84">
        <v>20290.444365689043</v>
      </c>
      <c r="I3" s="102">
        <v>40360</v>
      </c>
      <c r="J3" s="84">
        <v>20290.444365689043</v>
      </c>
    </row>
    <row r="4" spans="1:10">
      <c r="A4" s="85" t="s">
        <v>206</v>
      </c>
      <c r="B4" s="84">
        <v>0</v>
      </c>
      <c r="C4" s="84">
        <v>0</v>
      </c>
      <c r="D4" s="84">
        <v>0</v>
      </c>
      <c r="E4" s="84">
        <v>0</v>
      </c>
      <c r="F4" s="84">
        <v>0</v>
      </c>
      <c r="G4" s="84"/>
      <c r="H4" s="84">
        <v>21177.722467051171</v>
      </c>
      <c r="I4" s="102">
        <v>40360</v>
      </c>
      <c r="J4" s="84">
        <v>21177.722467051171</v>
      </c>
    </row>
    <row r="5" spans="1:10">
      <c r="A5" s="85" t="s">
        <v>207</v>
      </c>
      <c r="B5" s="84">
        <v>27218.1</v>
      </c>
      <c r="C5" s="84">
        <v>5918.0875413133563</v>
      </c>
      <c r="D5" s="84">
        <v>25287.58</v>
      </c>
      <c r="E5" s="84">
        <v>7168.6221461212699</v>
      </c>
      <c r="F5" s="84">
        <v>13086.709687434626</v>
      </c>
      <c r="G5" s="102">
        <v>40256</v>
      </c>
      <c r="H5" s="84">
        <v>35773.628819241625</v>
      </c>
      <c r="I5" s="102">
        <v>40360</v>
      </c>
      <c r="J5" s="84">
        <v>48860.338506676249</v>
      </c>
    </row>
    <row r="6" spans="1:10">
      <c r="A6" s="85" t="s">
        <v>208</v>
      </c>
      <c r="B6" s="84">
        <v>0</v>
      </c>
      <c r="C6" s="84">
        <v>0</v>
      </c>
      <c r="D6" s="84">
        <v>0</v>
      </c>
      <c r="E6" s="84">
        <v>0</v>
      </c>
      <c r="F6" s="84">
        <v>0</v>
      </c>
      <c r="G6" s="84"/>
      <c r="H6" s="84">
        <v>69298.156601300769</v>
      </c>
      <c r="I6" s="102">
        <v>40360</v>
      </c>
      <c r="J6" s="84">
        <v>69298.156601300769</v>
      </c>
    </row>
    <row r="7" spans="1:10">
      <c r="A7" s="85" t="s">
        <v>209</v>
      </c>
      <c r="B7" s="84">
        <v>65746.16</v>
      </c>
      <c r="C7" s="84">
        <v>14295.322979384842</v>
      </c>
      <c r="D7" s="84">
        <v>56393.24</v>
      </c>
      <c r="E7" s="84">
        <v>15986.576380797682</v>
      </c>
      <c r="F7" s="84">
        <v>30281.899360182524</v>
      </c>
      <c r="G7" s="102">
        <v>40252</v>
      </c>
      <c r="H7" s="84">
        <v>58727.241722910781</v>
      </c>
      <c r="I7" s="102">
        <v>40360</v>
      </c>
      <c r="J7" s="84">
        <v>89009.141083093302</v>
      </c>
    </row>
    <row r="8" spans="1:10">
      <c r="A8" s="85" t="s">
        <v>210</v>
      </c>
      <c r="B8" s="84">
        <v>25526.67</v>
      </c>
      <c r="C8" s="84">
        <v>0</v>
      </c>
      <c r="D8" s="84">
        <v>25068.28</v>
      </c>
      <c r="E8" s="84">
        <v>0</v>
      </c>
      <c r="F8" s="84">
        <v>0</v>
      </c>
      <c r="G8" s="102">
        <v>40256</v>
      </c>
      <c r="H8" s="84">
        <v>0</v>
      </c>
      <c r="I8" s="102">
        <v>40360</v>
      </c>
      <c r="J8" s="84">
        <v>0</v>
      </c>
    </row>
    <row r="9" spans="1:10">
      <c r="A9" s="85" t="s">
        <v>211</v>
      </c>
      <c r="B9" s="84">
        <v>61218.8</v>
      </c>
      <c r="C9" s="84">
        <v>13310.929770048391</v>
      </c>
      <c r="D9" s="84">
        <v>55806.27</v>
      </c>
      <c r="E9" s="84">
        <v>15820.179827979704</v>
      </c>
      <c r="F9" s="84">
        <v>29131.109598028095</v>
      </c>
      <c r="G9" s="102">
        <v>40256</v>
      </c>
      <c r="H9" s="84">
        <v>53072.249112283716</v>
      </c>
      <c r="I9" s="102">
        <v>40360</v>
      </c>
      <c r="J9" s="84">
        <v>82203.358710311819</v>
      </c>
    </row>
    <row r="10" spans="1:10">
      <c r="A10" s="85" t="s">
        <v>212</v>
      </c>
      <c r="B10" s="84">
        <v>0</v>
      </c>
      <c r="C10" s="84">
        <v>0</v>
      </c>
      <c r="D10" s="84">
        <v>0</v>
      </c>
      <c r="E10" s="84">
        <v>0</v>
      </c>
      <c r="F10" s="84">
        <v>0</v>
      </c>
      <c r="G10" s="84"/>
      <c r="H10" s="84">
        <v>17640.902373297336</v>
      </c>
      <c r="I10" s="102">
        <v>40361</v>
      </c>
      <c r="J10" s="84">
        <v>17640.902373297336</v>
      </c>
    </row>
    <row r="11" spans="1:10">
      <c r="A11" s="83" t="s">
        <v>213</v>
      </c>
      <c r="B11" s="84">
        <v>54051.33</v>
      </c>
      <c r="C11" s="84">
        <v>11752.492005849668</v>
      </c>
      <c r="D11" s="84">
        <v>50525.26</v>
      </c>
      <c r="E11" s="84">
        <v>14323.098444949463</v>
      </c>
      <c r="F11" s="84">
        <v>26075.590450799129</v>
      </c>
      <c r="G11" s="102">
        <v>40256</v>
      </c>
      <c r="H11" s="84">
        <v>40182.941239415879</v>
      </c>
      <c r="I11" s="102">
        <v>40360</v>
      </c>
      <c r="J11" s="84">
        <v>66258.531690215008</v>
      </c>
    </row>
    <row r="12" spans="1:10">
      <c r="A12" s="83" t="s">
        <v>214</v>
      </c>
      <c r="B12" s="84">
        <v>716989.94</v>
      </c>
      <c r="C12" s="84">
        <v>155896.59936443067</v>
      </c>
      <c r="D12" s="84">
        <v>397580.37</v>
      </c>
      <c r="E12" s="84">
        <v>112707.63929348275</v>
      </c>
      <c r="F12" s="84">
        <v>268604.2386579134</v>
      </c>
      <c r="G12" s="102">
        <v>40254</v>
      </c>
      <c r="H12" s="84">
        <v>875143.17743232287</v>
      </c>
      <c r="I12" s="102">
        <v>40360</v>
      </c>
      <c r="J12" s="84">
        <v>1143747.4160902363</v>
      </c>
    </row>
    <row r="13" spans="1:10">
      <c r="A13" s="83" t="s">
        <v>215</v>
      </c>
      <c r="B13" s="84">
        <v>27380.16</v>
      </c>
      <c r="C13" s="84">
        <v>5953.3245808916245</v>
      </c>
      <c r="D13" s="84">
        <v>25308.59</v>
      </c>
      <c r="E13" s="84">
        <v>7174.5781431478745</v>
      </c>
      <c r="F13" s="84">
        <v>13127.902724039499</v>
      </c>
      <c r="G13" s="102">
        <v>40252</v>
      </c>
      <c r="H13" s="84">
        <v>23906.355265185914</v>
      </c>
      <c r="I13" s="102">
        <v>40360</v>
      </c>
      <c r="J13" s="84">
        <v>37034.257989225414</v>
      </c>
    </row>
    <row r="14" spans="1:10">
      <c r="A14" s="83" t="s">
        <v>216</v>
      </c>
      <c r="B14" s="84">
        <v>27400.41</v>
      </c>
      <c r="C14" s="84">
        <v>5957.7275800984607</v>
      </c>
      <c r="D14" s="84">
        <v>25311.21</v>
      </c>
      <c r="E14" s="84">
        <v>7175.3208710017379</v>
      </c>
      <c r="F14" s="84">
        <v>13133.0484511002</v>
      </c>
      <c r="G14" s="102">
        <v>40256</v>
      </c>
      <c r="H14" s="84">
        <v>22443.175358939749</v>
      </c>
      <c r="I14" s="102">
        <v>40360</v>
      </c>
      <c r="J14" s="84">
        <v>35576.223810039948</v>
      </c>
    </row>
    <row r="15" spans="1:10">
      <c r="A15" s="83" t="s">
        <v>217</v>
      </c>
      <c r="B15" s="84">
        <v>87873.17</v>
      </c>
      <c r="C15" s="84">
        <v>19106.444336405209</v>
      </c>
      <c r="D15" s="84">
        <v>63613.77</v>
      </c>
      <c r="E15" s="84">
        <v>18033.480484105825</v>
      </c>
      <c r="F15" s="84">
        <v>37139.924820511034</v>
      </c>
      <c r="G15" s="102">
        <v>40256</v>
      </c>
      <c r="H15" s="84">
        <v>87694.249326297693</v>
      </c>
      <c r="I15" s="102">
        <v>40360</v>
      </c>
      <c r="J15" s="84">
        <v>124834.17414680873</v>
      </c>
    </row>
    <row r="16" spans="1:10">
      <c r="A16" s="83" t="s">
        <v>218</v>
      </c>
      <c r="B16" s="84">
        <v>0</v>
      </c>
      <c r="C16" s="84">
        <v>0</v>
      </c>
      <c r="D16" s="84">
        <v>0</v>
      </c>
      <c r="E16" s="84">
        <v>0</v>
      </c>
      <c r="F16" s="84">
        <v>0</v>
      </c>
      <c r="G16" s="102"/>
      <c r="H16" s="84">
        <v>35971.355833599213</v>
      </c>
      <c r="I16" s="102">
        <v>40361</v>
      </c>
      <c r="J16" s="84">
        <v>35971.355833599213</v>
      </c>
    </row>
    <row r="17" spans="1:10">
      <c r="A17" s="85" t="s">
        <v>219</v>
      </c>
      <c r="B17" s="84">
        <v>31326.81</v>
      </c>
      <c r="C17" s="84">
        <v>6811.4528188995801</v>
      </c>
      <c r="D17" s="84">
        <v>30172.02</v>
      </c>
      <c r="E17" s="84">
        <v>8553.2823134999035</v>
      </c>
      <c r="F17" s="84">
        <v>15364.735132399484</v>
      </c>
      <c r="G17" s="102">
        <v>40256</v>
      </c>
      <c r="H17" s="84">
        <v>19892.496873726839</v>
      </c>
      <c r="I17" s="102">
        <v>40361</v>
      </c>
      <c r="J17" s="84">
        <v>35257.232006126324</v>
      </c>
    </row>
    <row r="18" spans="1:10">
      <c r="A18" s="85" t="s">
        <v>220</v>
      </c>
      <c r="B18" s="84">
        <v>31502.39</v>
      </c>
      <c r="C18" s="84">
        <v>6849.6295399235969</v>
      </c>
      <c r="D18" s="84">
        <v>25843.040000000001</v>
      </c>
      <c r="E18" s="84">
        <v>7326.086120818909</v>
      </c>
      <c r="F18" s="84">
        <v>14175.715660742506</v>
      </c>
      <c r="G18" s="102">
        <v>40256</v>
      </c>
      <c r="H18" s="84">
        <v>37002.02977150571</v>
      </c>
      <c r="I18" s="102">
        <v>40360</v>
      </c>
      <c r="J18" s="84">
        <v>51177.745432248215</v>
      </c>
    </row>
    <row r="19" spans="1:10">
      <c r="A19" s="85" t="s">
        <v>221</v>
      </c>
      <c r="B19" s="84">
        <v>64922.37</v>
      </c>
      <c r="C19" s="84">
        <v>14116.204623009542</v>
      </c>
      <c r="D19" s="84">
        <v>60638.19</v>
      </c>
      <c r="E19" s="84">
        <v>17189.951420211397</v>
      </c>
      <c r="F19" s="84">
        <v>31306.156043220937</v>
      </c>
      <c r="G19" s="102">
        <v>40256</v>
      </c>
      <c r="H19" s="84">
        <v>28493.621998281997</v>
      </c>
      <c r="I19" s="102">
        <v>40360</v>
      </c>
      <c r="J19" s="84">
        <v>59799.778041502934</v>
      </c>
    </row>
    <row r="20" spans="1:10">
      <c r="A20" s="85" t="s">
        <v>222</v>
      </c>
      <c r="B20" s="84">
        <v>32694.14</v>
      </c>
      <c r="C20" s="84">
        <v>7108.7541969481572</v>
      </c>
      <c r="D20" s="84">
        <v>30349.3</v>
      </c>
      <c r="E20" s="84">
        <v>8603.5383417186731</v>
      </c>
      <c r="F20" s="84">
        <v>15712.29253866683</v>
      </c>
      <c r="G20" s="102">
        <v>40256</v>
      </c>
      <c r="H20" s="84">
        <v>28776.585974229965</v>
      </c>
      <c r="I20" s="102">
        <v>40361</v>
      </c>
      <c r="J20" s="84">
        <v>44488.878512896794</v>
      </c>
    </row>
    <row r="21" spans="1:10">
      <c r="A21" s="85" t="s">
        <v>223</v>
      </c>
      <c r="B21" s="84">
        <v>0</v>
      </c>
      <c r="C21" s="84">
        <v>0</v>
      </c>
      <c r="D21" s="84">
        <v>0</v>
      </c>
      <c r="E21" s="84">
        <v>0</v>
      </c>
      <c r="F21" s="84">
        <v>0</v>
      </c>
      <c r="G21" s="84"/>
      <c r="H21" s="84">
        <v>17502.493463247025</v>
      </c>
      <c r="I21" s="102">
        <v>40361</v>
      </c>
      <c r="J21" s="84">
        <v>17502.493463247025</v>
      </c>
    </row>
    <row r="22" spans="1:10">
      <c r="A22" s="83" t="s">
        <v>224</v>
      </c>
      <c r="B22" s="84">
        <v>33585.43</v>
      </c>
      <c r="C22" s="84">
        <v>7302.5492173462453</v>
      </c>
      <c r="D22" s="84">
        <v>30464.85</v>
      </c>
      <c r="E22" s="84">
        <v>8636.2949079454247</v>
      </c>
      <c r="F22" s="84">
        <v>15938.844125291671</v>
      </c>
      <c r="G22" s="102">
        <v>40256</v>
      </c>
      <c r="H22" s="84">
        <v>24341.354696772611</v>
      </c>
      <c r="I22" s="102">
        <v>40360</v>
      </c>
      <c r="J22" s="84">
        <v>40280.198822064282</v>
      </c>
    </row>
    <row r="23" spans="1:10">
      <c r="A23" s="83" t="s">
        <v>225</v>
      </c>
      <c r="B23" s="84">
        <v>37366.69</v>
      </c>
      <c r="C23" s="84">
        <v>8124.7163670174768</v>
      </c>
      <c r="D23" s="84">
        <v>26603.35</v>
      </c>
      <c r="E23" s="84">
        <v>7541.6217752357197</v>
      </c>
      <c r="F23" s="84">
        <v>15666.338142253197</v>
      </c>
      <c r="G23" s="102">
        <v>40256</v>
      </c>
      <c r="H23" s="84">
        <v>63136.554143085043</v>
      </c>
      <c r="I23" s="102">
        <v>40360</v>
      </c>
      <c r="J23" s="84">
        <v>78802.892285338239</v>
      </c>
    </row>
    <row r="24" spans="1:10">
      <c r="A24" s="83" t="s">
        <v>226</v>
      </c>
      <c r="B24" s="84">
        <v>0</v>
      </c>
      <c r="C24" s="84">
        <v>0</v>
      </c>
      <c r="D24" s="84">
        <v>0</v>
      </c>
      <c r="E24" s="84">
        <v>0</v>
      </c>
      <c r="F24" s="84">
        <v>0</v>
      </c>
      <c r="G24" s="102"/>
      <c r="H24" s="84">
        <v>16672.040002945148</v>
      </c>
      <c r="I24" s="102">
        <v>40360</v>
      </c>
      <c r="J24" s="84">
        <v>16672.040002945148</v>
      </c>
    </row>
    <row r="25" spans="1:10">
      <c r="A25" s="83" t="s">
        <v>227</v>
      </c>
      <c r="B25" s="84">
        <v>0</v>
      </c>
      <c r="C25" s="84">
        <v>0</v>
      </c>
      <c r="D25" s="84">
        <v>0</v>
      </c>
      <c r="E25" s="84">
        <v>0</v>
      </c>
      <c r="F25" s="84">
        <v>0</v>
      </c>
      <c r="G25" s="84"/>
      <c r="H25" s="84">
        <v>45736.576879617132</v>
      </c>
      <c r="I25" s="102">
        <v>40360</v>
      </c>
      <c r="J25" s="84">
        <v>45736.576879617132</v>
      </c>
    </row>
    <row r="26" spans="1:10">
      <c r="A26" s="85" t="s">
        <v>228</v>
      </c>
      <c r="B26" s="84">
        <v>33322.089999999997</v>
      </c>
      <c r="C26" s="84">
        <v>7245.2906587720063</v>
      </c>
      <c r="D26" s="84">
        <v>30430.71</v>
      </c>
      <c r="E26" s="84">
        <v>8626.6167671320854</v>
      </c>
      <c r="F26" s="84">
        <v>15871.907425904092</v>
      </c>
      <c r="G26" s="102">
        <v>40256</v>
      </c>
      <c r="H26" s="84">
        <v>24618.172516873237</v>
      </c>
      <c r="I26" s="102">
        <v>40360</v>
      </c>
      <c r="J26" s="84">
        <v>40490.079942777331</v>
      </c>
    </row>
    <row r="27" spans="1:10">
      <c r="A27" s="85" t="s">
        <v>229</v>
      </c>
      <c r="B27" s="84">
        <v>33129.65</v>
      </c>
      <c r="C27" s="84">
        <v>7203.4480332231878</v>
      </c>
      <c r="D27" s="84">
        <v>30405.759999999998</v>
      </c>
      <c r="E27" s="84">
        <v>8619.5438434855459</v>
      </c>
      <c r="F27" s="84">
        <v>15822.991876708733</v>
      </c>
      <c r="G27" s="102">
        <v>40256</v>
      </c>
      <c r="H27" s="84">
        <v>0</v>
      </c>
      <c r="I27" s="102">
        <v>40360</v>
      </c>
      <c r="J27" s="84">
        <v>15822.991876708733</v>
      </c>
    </row>
    <row r="28" spans="1:10">
      <c r="A28" s="85" t="s">
        <v>230</v>
      </c>
      <c r="B28" s="84">
        <v>34122.230000000003</v>
      </c>
      <c r="C28" s="84">
        <v>7419.2667469378421</v>
      </c>
      <c r="D28" s="84">
        <v>30534.45</v>
      </c>
      <c r="E28" s="84">
        <v>8656.025388338172</v>
      </c>
      <c r="F28" s="84">
        <v>16075.292135276013</v>
      </c>
      <c r="G28" s="102">
        <v>40256</v>
      </c>
      <c r="H28" s="84">
        <v>23728.400952264081</v>
      </c>
      <c r="I28" s="102">
        <v>40360</v>
      </c>
      <c r="J28" s="84">
        <v>39803.693087540094</v>
      </c>
    </row>
    <row r="29" spans="1:10">
      <c r="A29" s="85" t="s">
        <v>231</v>
      </c>
      <c r="B29" s="84">
        <v>0</v>
      </c>
      <c r="C29" s="84">
        <v>0</v>
      </c>
      <c r="D29" s="84">
        <v>0</v>
      </c>
      <c r="E29" s="84">
        <v>0</v>
      </c>
      <c r="F29" s="84">
        <v>0</v>
      </c>
      <c r="G29" s="84"/>
      <c r="H29" s="84">
        <v>15544.996021106885</v>
      </c>
      <c r="I29" s="102">
        <v>40360</v>
      </c>
      <c r="J29" s="84">
        <v>15544.996021106885</v>
      </c>
    </row>
    <row r="30" spans="1:10">
      <c r="A30" s="83" t="s">
        <v>232</v>
      </c>
      <c r="B30" s="84">
        <v>31093.86</v>
      </c>
      <c r="C30" s="84">
        <v>0</v>
      </c>
      <c r="D30" s="84">
        <v>30141.82</v>
      </c>
      <c r="E30" s="84">
        <v>0</v>
      </c>
      <c r="F30" s="84">
        <v>0</v>
      </c>
      <c r="G30" s="102">
        <v>40256</v>
      </c>
      <c r="H30" s="84">
        <v>0</v>
      </c>
      <c r="I30" s="102">
        <v>40360</v>
      </c>
      <c r="J30" s="84">
        <v>0</v>
      </c>
    </row>
    <row r="31" spans="1:10">
      <c r="A31" s="83" t="s">
        <v>233</v>
      </c>
      <c r="B31" s="84">
        <v>32582.720000000001</v>
      </c>
      <c r="C31" s="84">
        <v>7084.5279168678762</v>
      </c>
      <c r="D31" s="84">
        <v>30334.85</v>
      </c>
      <c r="E31" s="84">
        <v>8599.4419991658669</v>
      </c>
      <c r="F31" s="84">
        <v>15683.969916033744</v>
      </c>
      <c r="G31" s="102">
        <v>40256</v>
      </c>
      <c r="H31" s="84">
        <v>22640.902373297336</v>
      </c>
      <c r="I31" s="102">
        <v>40361</v>
      </c>
      <c r="J31" s="84">
        <v>38324.872289331077</v>
      </c>
    </row>
    <row r="32" spans="1:10">
      <c r="A32" s="83" t="s">
        <v>248</v>
      </c>
      <c r="B32" s="84">
        <v>26093.86</v>
      </c>
      <c r="C32" s="84">
        <v>5673.6417226321801</v>
      </c>
      <c r="D32" s="84">
        <v>25141.82</v>
      </c>
      <c r="E32" s="84">
        <v>7127.3015308619752</v>
      </c>
      <c r="F32" s="84">
        <v>12800.943253494155</v>
      </c>
      <c r="G32" s="102">
        <v>40256</v>
      </c>
      <c r="H32" s="84">
        <v>0</v>
      </c>
      <c r="I32" s="102">
        <v>40360</v>
      </c>
      <c r="J32" s="84">
        <v>12800.943253494155</v>
      </c>
    </row>
    <row r="33" spans="1:10">
      <c r="A33" s="83" t="s">
        <v>249</v>
      </c>
      <c r="B33" s="84">
        <v>0</v>
      </c>
      <c r="C33" s="84">
        <v>0</v>
      </c>
      <c r="D33" s="84">
        <v>0</v>
      </c>
      <c r="E33" s="84">
        <v>0</v>
      </c>
      <c r="F33" s="84">
        <v>0</v>
      </c>
      <c r="G33" s="84"/>
      <c r="H33" s="84">
        <v>18550.446639342252</v>
      </c>
      <c r="I33" s="102">
        <v>40361</v>
      </c>
      <c r="J33" s="84">
        <v>18550.446639342252</v>
      </c>
    </row>
    <row r="34" spans="1:10">
      <c r="A34" s="86" t="s">
        <v>250</v>
      </c>
      <c r="B34" s="84">
        <v>0</v>
      </c>
      <c r="C34" s="84">
        <v>0</v>
      </c>
      <c r="D34" s="84">
        <v>0</v>
      </c>
      <c r="E34" s="84">
        <v>0</v>
      </c>
      <c r="F34" s="84">
        <v>0</v>
      </c>
      <c r="G34" s="84"/>
      <c r="H34" s="84">
        <v>17680.447776168854</v>
      </c>
      <c r="I34" s="102">
        <v>40360</v>
      </c>
      <c r="J34" s="84">
        <v>17680.447776168854</v>
      </c>
    </row>
    <row r="35" spans="1:10">
      <c r="A35" s="87" t="s">
        <v>251</v>
      </c>
      <c r="B35" s="88">
        <v>1540643.27</v>
      </c>
      <c r="C35" s="89">
        <v>317130.4099999998</v>
      </c>
      <c r="D35" s="88">
        <v>1131019.07</v>
      </c>
      <c r="E35" s="89">
        <v>297869.2</v>
      </c>
      <c r="F35" s="89">
        <v>614999.60999999975</v>
      </c>
      <c r="G35" s="89"/>
      <c r="H35" s="89">
        <v>1765638.7199999995</v>
      </c>
      <c r="I35" s="89"/>
      <c r="J35" s="89">
        <v>2380638.3300000005</v>
      </c>
    </row>
  </sheetData>
  <phoneticPr fontId="32" type="noConversion"/>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L43"/>
  <sheetViews>
    <sheetView zoomScale="90" zoomScaleNormal="90" zoomScalePageLayoutView="90" workbookViewId="0">
      <selection activeCell="D30" sqref="D30"/>
    </sheetView>
  </sheetViews>
  <sheetFormatPr baseColWidth="10" defaultColWidth="8.83203125" defaultRowHeight="14" x14ac:dyDescent="0"/>
  <cols>
    <col min="1" max="3" width="15.6640625" style="11" customWidth="1"/>
    <col min="4" max="4" width="15.6640625" style="12" customWidth="1"/>
    <col min="5" max="5" width="15.6640625" style="11" customWidth="1"/>
    <col min="6" max="6" width="15.6640625" style="9" customWidth="1"/>
    <col min="7" max="7" width="15.6640625" style="10" customWidth="1"/>
    <col min="8" max="9" width="15.6640625" style="11" customWidth="1"/>
    <col min="10" max="10" width="15.83203125" style="11" customWidth="1"/>
    <col min="11" max="12" width="9.1640625" style="11" hidden="1" customWidth="1"/>
    <col min="13" max="16384" width="8.83203125" style="11"/>
  </cols>
  <sheetData>
    <row r="1" spans="1:11" ht="30" customHeight="1">
      <c r="A1" s="657" t="s">
        <v>130</v>
      </c>
      <c r="B1" s="658"/>
      <c r="C1" s="658"/>
      <c r="D1" s="658"/>
      <c r="E1" s="658"/>
      <c r="F1" s="658"/>
      <c r="G1" s="658"/>
      <c r="H1" s="658"/>
      <c r="I1" s="658"/>
      <c r="J1" s="658"/>
    </row>
    <row r="2" spans="1:11" s="3" customFormat="1" ht="12.75" customHeight="1">
      <c r="A2" s="418" t="s">
        <v>125</v>
      </c>
      <c r="B2" s="419"/>
      <c r="C2" s="419"/>
      <c r="D2" s="419"/>
      <c r="E2" s="419"/>
      <c r="F2" s="419"/>
      <c r="G2" s="419"/>
      <c r="H2" s="419"/>
      <c r="I2" s="419"/>
      <c r="J2" s="420"/>
    </row>
    <row r="3" spans="1:11" s="3" customFormat="1" ht="12.75" customHeight="1">
      <c r="A3" s="421"/>
      <c r="B3" s="422"/>
      <c r="C3" s="422"/>
      <c r="D3" s="422"/>
      <c r="E3" s="422"/>
      <c r="F3" s="422"/>
      <c r="G3" s="422"/>
      <c r="H3" s="422"/>
      <c r="I3" s="422"/>
      <c r="J3" s="423"/>
    </row>
    <row r="4" spans="1:11" s="3" customFormat="1" ht="12.75" customHeight="1">
      <c r="A4" s="421"/>
      <c r="B4" s="422"/>
      <c r="C4" s="422"/>
      <c r="D4" s="422"/>
      <c r="E4" s="422"/>
      <c r="F4" s="422"/>
      <c r="G4" s="422"/>
      <c r="H4" s="422"/>
      <c r="I4" s="422"/>
      <c r="J4" s="423"/>
    </row>
    <row r="5" spans="1:11" s="3" customFormat="1" ht="15" thickBot="1">
      <c r="A5" s="391"/>
      <c r="B5" s="392"/>
      <c r="C5" s="392"/>
      <c r="D5" s="392"/>
      <c r="E5" s="392"/>
      <c r="F5" s="392"/>
      <c r="G5" s="392"/>
      <c r="H5" s="392"/>
      <c r="I5" s="392"/>
      <c r="J5" s="393"/>
    </row>
    <row r="6" spans="1:11" ht="25" customHeight="1" thickTop="1">
      <c r="A6" s="673" t="s">
        <v>93</v>
      </c>
      <c r="B6" s="674"/>
      <c r="C6" s="674"/>
      <c r="D6" s="674"/>
      <c r="E6" s="674"/>
      <c r="F6" s="674"/>
      <c r="G6" s="674"/>
      <c r="H6" s="674"/>
      <c r="I6" s="674"/>
      <c r="J6" s="674"/>
    </row>
    <row r="7" spans="1:11" ht="50" customHeight="1" thickBot="1">
      <c r="A7" s="669" t="e">
        <f>IF(K43=27,"Validation Successful: You may now submit the application to the OSSE.","Validation Failed: You are not ready to submit the application to the OSSE.  See below for details.")</f>
        <v>#REF!</v>
      </c>
      <c r="B7" s="670"/>
      <c r="C7" s="670"/>
      <c r="D7" s="670"/>
      <c r="E7" s="670"/>
      <c r="F7" s="670"/>
      <c r="G7" s="670"/>
      <c r="H7" s="670"/>
      <c r="I7" s="670"/>
      <c r="J7" s="670"/>
    </row>
    <row r="8" spans="1:11" ht="25" customHeight="1" thickTop="1">
      <c r="A8" s="673" t="s">
        <v>94</v>
      </c>
      <c r="B8" s="675"/>
      <c r="C8" s="675"/>
      <c r="D8" s="675"/>
      <c r="E8" s="675"/>
      <c r="F8" s="675"/>
      <c r="G8" s="675"/>
      <c r="H8" s="675"/>
      <c r="I8" s="675"/>
      <c r="J8" s="675"/>
    </row>
    <row r="9" spans="1:11" ht="15" customHeight="1">
      <c r="A9" s="659" t="s">
        <v>127</v>
      </c>
      <c r="B9" s="660"/>
      <c r="C9" s="661"/>
      <c r="D9" s="671" t="s">
        <v>126</v>
      </c>
      <c r="E9" s="665" t="s">
        <v>128</v>
      </c>
      <c r="F9" s="660"/>
      <c r="G9" s="660"/>
      <c r="H9" s="660"/>
      <c r="I9" s="660"/>
      <c r="J9" s="661"/>
    </row>
    <row r="10" spans="1:11" ht="15" customHeight="1" thickBot="1">
      <c r="A10" s="662"/>
      <c r="B10" s="663"/>
      <c r="C10" s="664"/>
      <c r="D10" s="672"/>
      <c r="E10" s="666"/>
      <c r="F10" s="663"/>
      <c r="G10" s="663"/>
      <c r="H10" s="663"/>
      <c r="I10" s="663"/>
      <c r="J10" s="664"/>
    </row>
    <row r="11" spans="1:11" ht="25" customHeight="1" thickTop="1">
      <c r="A11" s="667" t="s">
        <v>92</v>
      </c>
      <c r="B11" s="668"/>
      <c r="C11" s="668"/>
      <c r="D11" s="668"/>
      <c r="E11" s="668"/>
      <c r="F11" s="668"/>
      <c r="G11" s="668"/>
      <c r="H11" s="668"/>
      <c r="I11" s="668"/>
      <c r="J11" s="668"/>
    </row>
    <row r="12" spans="1:11" ht="15" customHeight="1">
      <c r="A12" s="676" t="s">
        <v>116</v>
      </c>
      <c r="B12" s="676"/>
      <c r="C12" s="676"/>
      <c r="D12" s="13" t="str">
        <f>IF(LEN('Information and Certification'!A4)&gt;7,"Yes","No")</f>
        <v>No</v>
      </c>
      <c r="E12" s="677" t="str">
        <f>IF(D12="No","Input the full legal name of the local educational agency.","")</f>
        <v>Input the full legal name of the local educational agency.</v>
      </c>
      <c r="F12" s="677"/>
      <c r="G12" s="677"/>
      <c r="H12" s="677"/>
      <c r="I12" s="677"/>
      <c r="J12" s="677"/>
      <c r="K12" s="11">
        <f>IF(D12="Yes",1,0)</f>
        <v>0</v>
      </c>
    </row>
    <row r="13" spans="1:11" ht="15" customHeight="1">
      <c r="A13" s="656" t="s">
        <v>117</v>
      </c>
      <c r="B13" s="656"/>
      <c r="C13" s="656"/>
      <c r="D13" s="13" t="str">
        <f>IF(LEN('Information and Certification'!A7)&gt;Validation!A10,"Yes","No")</f>
        <v>No</v>
      </c>
      <c r="E13" s="677" t="str">
        <f>IF(D13="No","Input the mailing address of the local educational agency.","")</f>
        <v>Input the mailing address of the local educational agency.</v>
      </c>
      <c r="F13" s="677"/>
      <c r="G13" s="677"/>
      <c r="H13" s="677"/>
      <c r="I13" s="677"/>
      <c r="J13" s="677"/>
      <c r="K13" s="11">
        <f t="shared" ref="K13:K24" si="0">IF(D13="Yes",1,0)</f>
        <v>0</v>
      </c>
    </row>
    <row r="14" spans="1:11" ht="15" customHeight="1">
      <c r="A14" s="656" t="s">
        <v>118</v>
      </c>
      <c r="B14" s="656"/>
      <c r="C14" s="656"/>
      <c r="D14" s="13" t="str">
        <f>IF(LEN('Information and Certification'!A10)&gt;6,"Yes","No")</f>
        <v>No</v>
      </c>
      <c r="E14" s="677" t="str">
        <f>IF(D14="No","Input the main telephone number of the local educational agency.","")</f>
        <v>Input the main telephone number of the local educational agency.</v>
      </c>
      <c r="F14" s="677"/>
      <c r="G14" s="677"/>
      <c r="H14" s="677"/>
      <c r="I14" s="677"/>
      <c r="J14" s="677"/>
      <c r="K14" s="11">
        <f t="shared" si="0"/>
        <v>0</v>
      </c>
    </row>
    <row r="15" spans="1:11" ht="15" customHeight="1">
      <c r="A15" s="656" t="s">
        <v>119</v>
      </c>
      <c r="B15" s="656"/>
      <c r="C15" s="656"/>
      <c r="D15" s="13" t="str">
        <f>IF(LEN('Information and Certification'!A13)=9,"Yes","No")</f>
        <v>No</v>
      </c>
      <c r="E15" s="677" t="str">
        <f>IF(D15="No","Input the LEA's DUNS number in Worksheet 1.  The DUNS number must be 9 digits.","")</f>
        <v>Input the LEA's DUNS number in Worksheet 1.  The DUNS number must be 9 digits.</v>
      </c>
      <c r="F15" s="677"/>
      <c r="G15" s="677"/>
      <c r="H15" s="677"/>
      <c r="I15" s="677"/>
      <c r="J15" s="677"/>
      <c r="K15" s="11">
        <f t="shared" si="0"/>
        <v>0</v>
      </c>
    </row>
    <row r="16" spans="1:11" ht="15" customHeight="1">
      <c r="A16" s="656" t="s">
        <v>120</v>
      </c>
      <c r="B16" s="656"/>
      <c r="C16" s="656"/>
      <c r="D16" s="13" t="str">
        <f>IF(LEN('Information and Certification'!F4)&gt;7,"Yes","No")</f>
        <v>No</v>
      </c>
      <c r="E16" s="677" t="str">
        <f>IF(D16="No","Input the name of the individual to whom the LEA designated responsibility for the 1003(a) application.","")</f>
        <v>Input the name of the individual to whom the LEA designated responsibility for the 1003(a) application.</v>
      </c>
      <c r="F16" s="677"/>
      <c r="G16" s="677"/>
      <c r="H16" s="677"/>
      <c r="I16" s="677"/>
      <c r="J16" s="677"/>
      <c r="K16" s="11">
        <f t="shared" si="0"/>
        <v>0</v>
      </c>
    </row>
    <row r="17" spans="1:11" ht="15" customHeight="1">
      <c r="A17" s="656" t="s">
        <v>121</v>
      </c>
      <c r="B17" s="656"/>
      <c r="C17" s="656"/>
      <c r="D17" s="13" t="str">
        <f>IF(LEN('Information and Certification'!H4)&gt;2,"Yes","No")</f>
        <v>No</v>
      </c>
      <c r="E17" s="677" t="str">
        <f>IF(D17="No","Input the position title of the individual to whom the LEA designated responsibility for the 1003(a) application.","")</f>
        <v>Input the position title of the individual to whom the LEA designated responsibility for the 1003(a) application.</v>
      </c>
      <c r="F17" s="677"/>
      <c r="G17" s="677"/>
      <c r="H17" s="677"/>
      <c r="I17" s="677"/>
      <c r="J17" s="677"/>
      <c r="K17" s="11">
        <f t="shared" si="0"/>
        <v>0</v>
      </c>
    </row>
    <row r="18" spans="1:11" ht="15" customHeight="1">
      <c r="A18" s="656" t="s">
        <v>122</v>
      </c>
      <c r="B18" s="656"/>
      <c r="C18" s="656"/>
      <c r="D18" s="13" t="str">
        <f>IF(LEN('Information and Certification'!F7)&gt;6,"Yes","No")</f>
        <v>No</v>
      </c>
      <c r="E18" s="677" t="str">
        <f>IF(D18="No","Input the email address of the individual to whom the LEA designated responsibility for the 1003(a) application.","")</f>
        <v>Input the email address of the individual to whom the LEA designated responsibility for the 1003(a) application.</v>
      </c>
      <c r="F18" s="677"/>
      <c r="G18" s="677"/>
      <c r="H18" s="677"/>
      <c r="I18" s="677"/>
      <c r="J18" s="677"/>
      <c r="K18" s="11">
        <f t="shared" si="0"/>
        <v>0</v>
      </c>
    </row>
    <row r="19" spans="1:11" ht="15" customHeight="1">
      <c r="A19" s="656" t="s">
        <v>123</v>
      </c>
      <c r="B19" s="656"/>
      <c r="C19" s="656"/>
      <c r="D19" s="13" t="str">
        <f>IF(LEN('Information and Certification'!F10)&gt;6,"Yes","No")</f>
        <v>No</v>
      </c>
      <c r="E19" s="677" t="str">
        <f>IF(D19="No","Input the telephone number of the individual to whom the LEA designated responsibility for the 1003(a) application.","")</f>
        <v>Input the telephone number of the individual to whom the LEA designated responsibility for the 1003(a) application.</v>
      </c>
      <c r="F19" s="677"/>
      <c r="G19" s="677"/>
      <c r="H19" s="677"/>
      <c r="I19" s="677"/>
      <c r="J19" s="677"/>
      <c r="K19" s="11">
        <f t="shared" si="0"/>
        <v>0</v>
      </c>
    </row>
    <row r="20" spans="1:11" ht="15" customHeight="1">
      <c r="A20" s="656" t="s">
        <v>124</v>
      </c>
      <c r="B20" s="656"/>
      <c r="C20" s="656"/>
      <c r="D20" s="13" t="str">
        <f>IF('Information and Certification'!F13="Yes","Yes","No")</f>
        <v>No</v>
      </c>
      <c r="E20" s="677" t="str">
        <f>IF(D20="No","Confirm that the LEA has registered with CCR.  This is a pre-condition of receiving any ARRA funds.","")</f>
        <v>Confirm that the LEA has registered with CCR.  This is a pre-condition of receiving any ARRA funds.</v>
      </c>
      <c r="F20" s="677"/>
      <c r="G20" s="677"/>
      <c r="H20" s="677"/>
      <c r="I20" s="677"/>
      <c r="J20" s="677"/>
      <c r="K20" s="11">
        <f t="shared" si="0"/>
        <v>0</v>
      </c>
    </row>
    <row r="21" spans="1:11" ht="15" customHeight="1">
      <c r="A21" s="656" t="s">
        <v>96</v>
      </c>
      <c r="B21" s="656"/>
      <c r="C21" s="656"/>
      <c r="D21" s="13" t="str">
        <f>IF(LEN('Information and Certification'!A18)&gt;2,"Yes","No")</f>
        <v>No</v>
      </c>
      <c r="E21" s="677" t="str">
        <f>IF(D21="No","Input the LEA's Annual FFY 2009 allocation for ESEA Section 1003(a) school improvement funds.","")</f>
        <v>Input the LEA's Annual FFY 2009 allocation for ESEA Section 1003(a) school improvement funds.</v>
      </c>
      <c r="F21" s="677"/>
      <c r="G21" s="677"/>
      <c r="H21" s="677"/>
      <c r="I21" s="677"/>
      <c r="J21" s="677"/>
      <c r="K21" s="11">
        <f t="shared" si="0"/>
        <v>0</v>
      </c>
    </row>
    <row r="22" spans="1:11" ht="15" customHeight="1">
      <c r="A22" s="656" t="s">
        <v>95</v>
      </c>
      <c r="B22" s="656"/>
      <c r="C22" s="656"/>
      <c r="D22" s="13" t="str">
        <f>IF(LEN('Information and Certification'!D18)&gt;2,"Yes","No")</f>
        <v>No</v>
      </c>
      <c r="E22" s="677" t="str">
        <f>IF(D22="No","Input the LEA's ARRA FFY 2009 allocation for ESEA Section 1003(a) school improvement funds.","")</f>
        <v>Input the LEA's ARRA FFY 2009 allocation for ESEA Section 1003(a) school improvement funds.</v>
      </c>
      <c r="F22" s="677"/>
      <c r="G22" s="677"/>
      <c r="H22" s="677"/>
      <c r="I22" s="677"/>
      <c r="J22" s="677"/>
      <c r="K22" s="11">
        <f t="shared" si="0"/>
        <v>0</v>
      </c>
    </row>
    <row r="23" spans="1:11" ht="15" customHeight="1">
      <c r="A23" s="656" t="s">
        <v>98</v>
      </c>
      <c r="B23" s="656"/>
      <c r="C23" s="656"/>
      <c r="D23" s="13" t="str">
        <f>IF(LEN('Information and Certification'!A37)&gt;6,"Yes","No")</f>
        <v>No</v>
      </c>
      <c r="E23" s="677" t="str">
        <f>IF(D23="No","Input the name of the board member or designee who is certifying the application for the LEA.","")</f>
        <v>Input the name of the board member or designee who is certifying the application for the LEA.</v>
      </c>
      <c r="F23" s="677"/>
      <c r="G23" s="677"/>
      <c r="H23" s="677"/>
      <c r="I23" s="677"/>
      <c r="J23" s="677"/>
      <c r="K23" s="11">
        <f t="shared" si="0"/>
        <v>0</v>
      </c>
    </row>
    <row r="24" spans="1:11" ht="15" customHeight="1">
      <c r="A24" s="656" t="s">
        <v>97</v>
      </c>
      <c r="B24" s="656"/>
      <c r="C24" s="656"/>
      <c r="D24" s="13" t="str">
        <f>IF(LEN('Information and Certification'!C37)&gt;6,"Yes","No")</f>
        <v>No</v>
      </c>
      <c r="E24" s="677" t="str">
        <f>IF(D24="No","Input the position title of the individual who is certifying the application for the LEA.","")</f>
        <v>Input the position title of the individual who is certifying the application for the LEA.</v>
      </c>
      <c r="F24" s="677"/>
      <c r="G24" s="677"/>
      <c r="H24" s="677"/>
      <c r="I24" s="677"/>
      <c r="J24" s="677"/>
      <c r="K24" s="11">
        <f t="shared" si="0"/>
        <v>0</v>
      </c>
    </row>
    <row r="25" spans="1:11" ht="25" customHeight="1">
      <c r="A25" s="678" t="s">
        <v>194</v>
      </c>
      <c r="B25" s="679"/>
      <c r="C25" s="679"/>
      <c r="D25" s="679"/>
      <c r="E25" s="679"/>
      <c r="F25" s="679"/>
      <c r="G25" s="679"/>
      <c r="H25" s="679"/>
      <c r="I25" s="679"/>
      <c r="J25" s="680"/>
    </row>
    <row r="26" spans="1:11" ht="15" customHeight="1">
      <c r="A26" s="676" t="s">
        <v>1</v>
      </c>
      <c r="B26" s="676"/>
      <c r="C26" s="676"/>
      <c r="D26" s="13" t="e">
        <f>IF(#REF!=25,"Yes","No")</f>
        <v>#REF!</v>
      </c>
      <c r="E26" s="677" t="e">
        <f>IF(D26="No","Check that all columns in Category 1 are complete if any funds are being used for salaries and benefits.","")</f>
        <v>#REF!</v>
      </c>
      <c r="F26" s="677"/>
      <c r="G26" s="677"/>
      <c r="H26" s="677"/>
      <c r="I26" s="677"/>
      <c r="J26" s="677"/>
      <c r="K26" s="11" t="e">
        <f t="shared" ref="K26:K31" si="1">IF(D26="Yes",1,0)</f>
        <v>#REF!</v>
      </c>
    </row>
    <row r="27" spans="1:11" ht="15" customHeight="1">
      <c r="A27" s="676" t="s">
        <v>2</v>
      </c>
      <c r="B27" s="676"/>
      <c r="C27" s="676"/>
      <c r="D27" s="13" t="e">
        <f>IF(#REF!=25,"Yes","No")</f>
        <v>#REF!</v>
      </c>
      <c r="E27" s="677" t="e">
        <f>IF(D27="No","Check that all columns in Category 2 are complete if any funds are being used for supplies and materials.","")</f>
        <v>#REF!</v>
      </c>
      <c r="F27" s="677"/>
      <c r="G27" s="677"/>
      <c r="H27" s="677"/>
      <c r="I27" s="677"/>
      <c r="J27" s="677"/>
      <c r="K27" s="11" t="e">
        <f t="shared" si="1"/>
        <v>#REF!</v>
      </c>
    </row>
    <row r="28" spans="1:11" ht="15" customHeight="1">
      <c r="A28" s="676" t="s">
        <v>177</v>
      </c>
      <c r="B28" s="676"/>
      <c r="C28" s="676"/>
      <c r="D28" s="13" t="e">
        <f>IF(#REF!=25,"Yes","No")</f>
        <v>#REF!</v>
      </c>
      <c r="E28" s="677" t="e">
        <f>IF(D28="No","Check that all columns in Category 3 are complete if any funds are being used for fixed property costs.","")</f>
        <v>#REF!</v>
      </c>
      <c r="F28" s="677"/>
      <c r="G28" s="677"/>
      <c r="H28" s="677"/>
      <c r="I28" s="677"/>
      <c r="J28" s="677"/>
      <c r="K28" s="11" t="e">
        <f t="shared" si="1"/>
        <v>#REF!</v>
      </c>
    </row>
    <row r="29" spans="1:11" ht="15" customHeight="1">
      <c r="A29" s="676" t="s">
        <v>178</v>
      </c>
      <c r="B29" s="676"/>
      <c r="C29" s="676"/>
      <c r="D29" s="13" t="e">
        <f>IF(#REF!=25,"Yes","No")</f>
        <v>#REF!</v>
      </c>
      <c r="E29" s="677" t="e">
        <f>IF(D29="No","Check that all columns in Category 4 are complete if any funds are being used for contractual services.","")</f>
        <v>#REF!</v>
      </c>
      <c r="F29" s="677"/>
      <c r="G29" s="677"/>
      <c r="H29" s="677"/>
      <c r="I29" s="677"/>
      <c r="J29" s="677"/>
      <c r="K29" s="11" t="e">
        <f t="shared" si="1"/>
        <v>#REF!</v>
      </c>
    </row>
    <row r="30" spans="1:11" ht="15" customHeight="1">
      <c r="A30" s="676" t="s">
        <v>4</v>
      </c>
      <c r="B30" s="676"/>
      <c r="C30" s="676"/>
      <c r="D30" s="13" t="e">
        <f>IF(#REF!=25,"Yes","No")</f>
        <v>#REF!</v>
      </c>
      <c r="E30" s="677" t="e">
        <f>IF(D30="No","Check that all columns in Category 5 are complete if any funds are being used for equipment.","")</f>
        <v>#REF!</v>
      </c>
      <c r="F30" s="677"/>
      <c r="G30" s="677"/>
      <c r="H30" s="677"/>
      <c r="I30" s="677"/>
      <c r="J30" s="677"/>
      <c r="K30" s="11" t="e">
        <f t="shared" si="1"/>
        <v>#REF!</v>
      </c>
    </row>
    <row r="31" spans="1:11" ht="15" customHeight="1">
      <c r="A31" s="676" t="s">
        <v>53</v>
      </c>
      <c r="B31" s="676"/>
      <c r="C31" s="676"/>
      <c r="D31" s="13" t="e">
        <f>IF(#REF!=25,"Yes","No")</f>
        <v>#REF!</v>
      </c>
      <c r="E31" s="677" t="e">
        <f>IF(D31="No","Check that all columns in Category 6 are complete if any funds are being used for other costs.","")</f>
        <v>#REF!</v>
      </c>
      <c r="F31" s="677"/>
      <c r="G31" s="677"/>
      <c r="H31" s="677"/>
      <c r="I31" s="677"/>
      <c r="J31" s="677"/>
      <c r="K31" s="11" t="e">
        <f t="shared" si="1"/>
        <v>#REF!</v>
      </c>
    </row>
    <row r="32" spans="1:11" ht="25" customHeight="1">
      <c r="A32" s="678" t="s">
        <v>244</v>
      </c>
      <c r="B32" s="679"/>
      <c r="C32" s="679"/>
      <c r="D32" s="679"/>
      <c r="E32" s="679"/>
      <c r="F32" s="679"/>
      <c r="G32" s="679"/>
      <c r="H32" s="679"/>
      <c r="I32" s="679"/>
      <c r="J32" s="680"/>
    </row>
    <row r="33" spans="1:11" ht="15" customHeight="1">
      <c r="A33" s="676" t="s">
        <v>193</v>
      </c>
      <c r="B33" s="676"/>
      <c r="C33" s="676"/>
      <c r="D33" s="13" t="e">
        <f>IF(#REF!="Your budget is now complete.","Yes","No")</f>
        <v>#REF!</v>
      </c>
      <c r="E33" s="677" t="e">
        <f>IF(D33="No","Revise the data provided on Tab 6 to ensure that the budget covers the total amount of funds that are being consolidated.","")</f>
        <v>#REF!</v>
      </c>
      <c r="F33" s="677"/>
      <c r="G33" s="677"/>
      <c r="H33" s="677"/>
      <c r="I33" s="677"/>
      <c r="J33" s="677"/>
      <c r="K33" s="11" t="e">
        <f>IF(D33="Yes",1,0)</f>
        <v>#REF!</v>
      </c>
    </row>
    <row r="34" spans="1:11" ht="25" customHeight="1">
      <c r="A34" s="678" t="s">
        <v>195</v>
      </c>
      <c r="B34" s="679"/>
      <c r="C34" s="679"/>
      <c r="D34" s="679"/>
      <c r="E34" s="679"/>
      <c r="F34" s="679"/>
      <c r="G34" s="679"/>
      <c r="H34" s="679"/>
      <c r="I34" s="679"/>
      <c r="J34" s="680"/>
    </row>
    <row r="35" spans="1:11" ht="15" customHeight="1">
      <c r="A35" s="676" t="s">
        <v>1</v>
      </c>
      <c r="B35" s="676"/>
      <c r="C35" s="676"/>
      <c r="D35" s="13" t="e">
        <f>IF(#REF!=25,"Yes","No")</f>
        <v>#REF!</v>
      </c>
      <c r="E35" s="677" t="e">
        <f>IF(D35="No","Check that all columns in Category 1 are complete if any funds are being used for salaries and benefits.","")</f>
        <v>#REF!</v>
      </c>
      <c r="F35" s="677"/>
      <c r="G35" s="677"/>
      <c r="H35" s="677"/>
      <c r="I35" s="677"/>
      <c r="J35" s="677"/>
      <c r="K35" s="11" t="e">
        <f t="shared" ref="K35:K40" si="2">IF(D35="Yes",1,0)</f>
        <v>#REF!</v>
      </c>
    </row>
    <row r="36" spans="1:11" ht="15" customHeight="1">
      <c r="A36" s="676" t="s">
        <v>2</v>
      </c>
      <c r="B36" s="676"/>
      <c r="C36" s="676"/>
      <c r="D36" s="13" t="e">
        <f>IF(#REF!=25,"Yes","No")</f>
        <v>#REF!</v>
      </c>
      <c r="E36" s="677" t="e">
        <f>IF(D36="No","Check that all columns in Category 2 are complete if any funds are being used for supplies and materials.","")</f>
        <v>#REF!</v>
      </c>
      <c r="F36" s="677"/>
      <c r="G36" s="677"/>
      <c r="H36" s="677"/>
      <c r="I36" s="677"/>
      <c r="J36" s="677"/>
      <c r="K36" s="11" t="e">
        <f t="shared" si="2"/>
        <v>#REF!</v>
      </c>
    </row>
    <row r="37" spans="1:11" ht="15" customHeight="1">
      <c r="A37" s="676" t="s">
        <v>177</v>
      </c>
      <c r="B37" s="676"/>
      <c r="C37" s="676"/>
      <c r="D37" s="13" t="e">
        <f>IF(#REF!=25,"Yes","No")</f>
        <v>#REF!</v>
      </c>
      <c r="E37" s="677" t="e">
        <f>IF(D37="No","Check that all columns in Category 3 are complete if any funds are being used for fixed property costs.","")</f>
        <v>#REF!</v>
      </c>
      <c r="F37" s="677"/>
      <c r="G37" s="677"/>
      <c r="H37" s="677"/>
      <c r="I37" s="677"/>
      <c r="J37" s="677"/>
      <c r="K37" s="11" t="e">
        <f t="shared" si="2"/>
        <v>#REF!</v>
      </c>
    </row>
    <row r="38" spans="1:11" ht="15" customHeight="1">
      <c r="A38" s="676" t="s">
        <v>178</v>
      </c>
      <c r="B38" s="676"/>
      <c r="C38" s="676"/>
      <c r="D38" s="13" t="e">
        <f>IF(#REF!=25,"Yes","No")</f>
        <v>#REF!</v>
      </c>
      <c r="E38" s="677" t="e">
        <f>IF(D38="No","Check that all columns in Category 4 are complete if any funds are being used for contractual services.","")</f>
        <v>#REF!</v>
      </c>
      <c r="F38" s="677"/>
      <c r="G38" s="677"/>
      <c r="H38" s="677"/>
      <c r="I38" s="677"/>
      <c r="J38" s="677"/>
      <c r="K38" s="11" t="e">
        <f t="shared" si="2"/>
        <v>#REF!</v>
      </c>
    </row>
    <row r="39" spans="1:11" ht="15" customHeight="1">
      <c r="A39" s="676" t="s">
        <v>4</v>
      </c>
      <c r="B39" s="676"/>
      <c r="C39" s="676"/>
      <c r="D39" s="13" t="e">
        <f>IF(#REF!=25,"Yes","No")</f>
        <v>#REF!</v>
      </c>
      <c r="E39" s="677" t="e">
        <f>IF(D39="No","Check that all columns in Category 5 are complete if any funds are being used for equipment.","")</f>
        <v>#REF!</v>
      </c>
      <c r="F39" s="677"/>
      <c r="G39" s="677"/>
      <c r="H39" s="677"/>
      <c r="I39" s="677"/>
      <c r="J39" s="677"/>
      <c r="K39" s="11" t="e">
        <f t="shared" si="2"/>
        <v>#REF!</v>
      </c>
    </row>
    <row r="40" spans="1:11" ht="15" customHeight="1">
      <c r="A40" s="676" t="s">
        <v>53</v>
      </c>
      <c r="B40" s="676"/>
      <c r="C40" s="676"/>
      <c r="D40" s="13" t="e">
        <f>IF(#REF!=25,"Yes","No")</f>
        <v>#REF!</v>
      </c>
      <c r="E40" s="677" t="e">
        <f>IF(D40="No","Check that all columns in Category 6 are complete if any funds are being used for other costs.","")</f>
        <v>#REF!</v>
      </c>
      <c r="F40" s="677"/>
      <c r="G40" s="677"/>
      <c r="H40" s="677"/>
      <c r="I40" s="677"/>
      <c r="J40" s="677"/>
      <c r="K40" s="11" t="e">
        <f t="shared" si="2"/>
        <v>#REF!</v>
      </c>
    </row>
    <row r="41" spans="1:11" ht="25" customHeight="1">
      <c r="A41" s="678" t="s">
        <v>196</v>
      </c>
      <c r="B41" s="679"/>
      <c r="C41" s="679"/>
      <c r="D41" s="679"/>
      <c r="E41" s="679"/>
      <c r="F41" s="679"/>
      <c r="G41" s="679"/>
      <c r="H41" s="679"/>
      <c r="I41" s="679"/>
      <c r="J41" s="680"/>
    </row>
    <row r="42" spans="1:11" ht="15" customHeight="1">
      <c r="A42" s="676" t="s">
        <v>193</v>
      </c>
      <c r="B42" s="676"/>
      <c r="C42" s="676"/>
      <c r="D42" s="13" t="e">
        <f>IF(#REF!="Your budget is now complete.","Yes","No")</f>
        <v>#REF!</v>
      </c>
      <c r="E42" s="677" t="e">
        <f>IF(D42="No","Revise the data provided on Tab 6 to ensure that the budget covers the total amount of funds that are being consolidated.","")</f>
        <v>#REF!</v>
      </c>
      <c r="F42" s="677"/>
      <c r="G42" s="677"/>
      <c r="H42" s="677"/>
      <c r="I42" s="677"/>
      <c r="J42" s="677"/>
      <c r="K42" s="11" t="e">
        <f>IF(D42="Yes",1,0)</f>
        <v>#REF!</v>
      </c>
    </row>
    <row r="43" spans="1:11">
      <c r="K43" s="11" t="e">
        <f>SUM(K1:K42)</f>
        <v>#REF!</v>
      </c>
    </row>
  </sheetData>
  <mergeCells count="67">
    <mergeCell ref="E42:J42"/>
    <mergeCell ref="A38:C38"/>
    <mergeCell ref="E38:J38"/>
    <mergeCell ref="A39:C39"/>
    <mergeCell ref="A40:C40"/>
    <mergeCell ref="A41:J41"/>
    <mergeCell ref="A42:C42"/>
    <mergeCell ref="A35:C35"/>
    <mergeCell ref="E35:J35"/>
    <mergeCell ref="A36:C36"/>
    <mergeCell ref="E36:J36"/>
    <mergeCell ref="E40:J40"/>
    <mergeCell ref="E39:J39"/>
    <mergeCell ref="A37:C37"/>
    <mergeCell ref="E37:J37"/>
    <mergeCell ref="A34:J34"/>
    <mergeCell ref="A33:C33"/>
    <mergeCell ref="E33:J33"/>
    <mergeCell ref="A28:C28"/>
    <mergeCell ref="E28:J28"/>
    <mergeCell ref="A30:C30"/>
    <mergeCell ref="E30:J30"/>
    <mergeCell ref="A32:J32"/>
    <mergeCell ref="A31:C31"/>
    <mergeCell ref="E31:J31"/>
    <mergeCell ref="A29:C29"/>
    <mergeCell ref="E29:J29"/>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E23:J23"/>
    <mergeCell ref="A20:C20"/>
    <mergeCell ref="E20:J20"/>
    <mergeCell ref="E21:J21"/>
    <mergeCell ref="A18:C18"/>
    <mergeCell ref="A19:C19"/>
    <mergeCell ref="A22:C22"/>
    <mergeCell ref="E22:J22"/>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s>
  <phoneticPr fontId="32" type="noConversion"/>
  <conditionalFormatting sqref="D33:D42 D12:D31">
    <cfRule type="cellIs" dxfId="9" priority="65" stopIfTrue="1" operator="equal">
      <formula>"No"</formula>
    </cfRule>
  </conditionalFormatting>
  <conditionalFormatting sqref="D33:D42 D12:D31">
    <cfRule type="cellIs" dxfId="8" priority="64" stopIfTrue="1" operator="equal">
      <formula>"N/A"</formula>
    </cfRule>
  </conditionalFormatting>
  <conditionalFormatting sqref="D42 D35:D40 D26:D31 D33 D12:D24">
    <cfRule type="cellIs" dxfId="7" priority="55" stopIfTrue="1" operator="equal">
      <formula>"No"</formula>
    </cfRule>
  </conditionalFormatting>
  <conditionalFormatting sqref="A7">
    <cfRule type="expression" dxfId="6" priority="56" stopIfTrue="1">
      <formula>NOT(ISERROR(SEARCH("Successful",A7)))</formula>
    </cfRule>
    <cfRule type="expression" dxfId="5" priority="57" stopIfTrue="1">
      <formula>NOT(ISERROR(SEARCH("Failed",A7)))</formula>
    </cfRule>
  </conditionalFormatting>
  <conditionalFormatting sqref="D26:D31">
    <cfRule type="cellIs" dxfId="4" priority="33" stopIfTrue="1" operator="equal">
      <formula>"""No"""</formula>
    </cfRule>
  </conditionalFormatting>
  <conditionalFormatting sqref="D33">
    <cfRule type="cellIs" dxfId="3" priority="28" stopIfTrue="1" operator="equal">
      <formula>"""No"""</formula>
    </cfRule>
  </conditionalFormatting>
  <conditionalFormatting sqref="D42">
    <cfRule type="cellIs" dxfId="2" priority="24" stopIfTrue="1" operator="equal">
      <formula>"""No"""</formula>
    </cfRule>
  </conditionalFormatting>
  <conditionalFormatting sqref="D35:D40">
    <cfRule type="cellIs" dxfId="1" priority="15" stopIfTrue="1" operator="equal">
      <formula>"""No"""</formula>
    </cfRule>
  </conditionalFormatting>
  <conditionalFormatting sqref="D33:D42 D12:D31">
    <cfRule type="cellIs" dxfId="0"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3:A30"/>
  <sheetViews>
    <sheetView workbookViewId="0">
      <selection activeCell="G30" sqref="G30"/>
    </sheetView>
  </sheetViews>
  <sheetFormatPr baseColWidth="10" defaultColWidth="8.83203125" defaultRowHeight="14" x14ac:dyDescent="0"/>
  <cols>
    <col min="1" max="1" width="40" customWidth="1"/>
  </cols>
  <sheetData>
    <row r="3" spans="1:1">
      <c r="A3" s="1" t="s">
        <v>32</v>
      </c>
    </row>
    <row r="4" spans="1:1">
      <c r="A4" s="1" t="s">
        <v>33</v>
      </c>
    </row>
    <row r="6" spans="1:1">
      <c r="A6" s="1" t="s">
        <v>34</v>
      </c>
    </row>
    <row r="7" spans="1:1">
      <c r="A7" s="1"/>
    </row>
    <row r="9" spans="1:1">
      <c r="A9" s="6" t="s">
        <v>89</v>
      </c>
    </row>
    <row r="10" spans="1:1">
      <c r="A10" s="6" t="s">
        <v>90</v>
      </c>
    </row>
    <row r="11" spans="1:1">
      <c r="A11" s="7" t="s">
        <v>91</v>
      </c>
    </row>
    <row r="12" spans="1:1">
      <c r="A12" s="7" t="s">
        <v>51</v>
      </c>
    </row>
    <row r="13" spans="1:1">
      <c r="A13" s="7" t="s">
        <v>52</v>
      </c>
    </row>
    <row r="14" spans="1:1">
      <c r="A14" s="7" t="s">
        <v>53</v>
      </c>
    </row>
    <row r="16" spans="1:1">
      <c r="A16" s="7" t="s">
        <v>55</v>
      </c>
    </row>
    <row r="17" spans="1:1">
      <c r="A17" s="7" t="s">
        <v>56</v>
      </c>
    </row>
    <row r="18" spans="1:1">
      <c r="A18" s="7" t="s">
        <v>131</v>
      </c>
    </row>
    <row r="21" spans="1:1">
      <c r="A21" s="7" t="s">
        <v>28</v>
      </c>
    </row>
    <row r="22" spans="1:1">
      <c r="A22" s="7" t="s">
        <v>29</v>
      </c>
    </row>
    <row r="23" spans="1:1">
      <c r="A23" s="7" t="s">
        <v>102</v>
      </c>
    </row>
    <row r="24" spans="1:1">
      <c r="A24" s="7" t="s">
        <v>103</v>
      </c>
    </row>
    <row r="25" spans="1:1">
      <c r="A25" s="7" t="s">
        <v>31</v>
      </c>
    </row>
    <row r="26" spans="1:1">
      <c r="A26" s="7" t="s">
        <v>53</v>
      </c>
    </row>
    <row r="28" spans="1:1">
      <c r="A28" s="7" t="s">
        <v>143</v>
      </c>
    </row>
    <row r="29" spans="1:1">
      <c r="A29" s="7" t="s">
        <v>144</v>
      </c>
    </row>
    <row r="30" spans="1:1">
      <c r="A30" s="7" t="s">
        <v>145</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C3" sqref="C3"/>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3" workbookViewId="0">
      <selection activeCell="B3" sqref="B3:B27"/>
    </sheetView>
  </sheetViews>
  <sheetFormatPr baseColWidth="10" defaultColWidth="8.83203125" defaultRowHeight="14" x14ac:dyDescent="0"/>
  <sheetData>
    <row r="1" spans="1:2">
      <c r="A1" s="5"/>
    </row>
    <row r="3" spans="1:2" ht="34">
      <c r="B3" s="154" t="s">
        <v>287</v>
      </c>
    </row>
    <row r="4" spans="1:2" ht="34">
      <c r="B4" s="154" t="s">
        <v>288</v>
      </c>
    </row>
    <row r="5" spans="1:2" ht="34">
      <c r="B5" s="154" t="s">
        <v>289</v>
      </c>
    </row>
    <row r="6" spans="1:2" ht="34">
      <c r="B6" s="154" t="s">
        <v>290</v>
      </c>
    </row>
    <row r="7" spans="1:2">
      <c r="B7" s="154" t="s">
        <v>291</v>
      </c>
    </row>
    <row r="8" spans="1:2" ht="45">
      <c r="B8" s="154" t="s">
        <v>292</v>
      </c>
    </row>
    <row r="9" spans="1:2" ht="45">
      <c r="B9" s="154" t="s">
        <v>293</v>
      </c>
    </row>
    <row r="10" spans="1:2" ht="56">
      <c r="B10" s="154" t="s">
        <v>294</v>
      </c>
    </row>
    <row r="11" spans="1:2" ht="23">
      <c r="B11" s="154" t="s">
        <v>295</v>
      </c>
    </row>
    <row r="12" spans="1:2" ht="34">
      <c r="B12" s="154" t="s">
        <v>296</v>
      </c>
    </row>
    <row r="13" spans="1:2">
      <c r="B13" s="154" t="s">
        <v>297</v>
      </c>
    </row>
    <row r="14" spans="1:2" ht="34">
      <c r="B14" s="154" t="s">
        <v>298</v>
      </c>
    </row>
    <row r="15" spans="1:2">
      <c r="B15" s="154" t="s">
        <v>299</v>
      </c>
    </row>
    <row r="16" spans="1:2" ht="34">
      <c r="B16" s="154" t="s">
        <v>300</v>
      </c>
    </row>
    <row r="17" spans="2:2">
      <c r="B17" s="154" t="s">
        <v>301</v>
      </c>
    </row>
    <row r="18" spans="2:2" ht="56">
      <c r="B18" s="154" t="s">
        <v>302</v>
      </c>
    </row>
    <row r="19" spans="2:2" ht="56">
      <c r="B19" s="154" t="s">
        <v>303</v>
      </c>
    </row>
    <row r="20" spans="2:2">
      <c r="B20" s="154" t="s">
        <v>304</v>
      </c>
    </row>
    <row r="21" spans="2:2">
      <c r="B21" s="154" t="s">
        <v>305</v>
      </c>
    </row>
    <row r="22" spans="2:2" ht="23">
      <c r="B22" s="154" t="s">
        <v>306</v>
      </c>
    </row>
    <row r="23" spans="2:2" ht="45">
      <c r="B23" s="154" t="s">
        <v>307</v>
      </c>
    </row>
    <row r="24" spans="2:2">
      <c r="B24" s="154" t="s">
        <v>308</v>
      </c>
    </row>
    <row r="25" spans="2:2" ht="56">
      <c r="B25" s="154" t="s">
        <v>309</v>
      </c>
    </row>
    <row r="26" spans="2:2" ht="34">
      <c r="B26" s="154" t="s">
        <v>310</v>
      </c>
    </row>
    <row r="27" spans="2:2">
      <c r="B27" s="155" t="s">
        <v>311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L44"/>
  <sheetViews>
    <sheetView workbookViewId="0">
      <selection sqref="A1:J2"/>
    </sheetView>
  </sheetViews>
  <sheetFormatPr baseColWidth="10" defaultColWidth="8.83203125" defaultRowHeight="14" x14ac:dyDescent="0"/>
  <cols>
    <col min="1" max="10" width="15.6640625" style="8" customWidth="1"/>
    <col min="11" max="11" width="4.6640625" style="8" customWidth="1"/>
    <col min="12" max="12" width="4.6640625" style="8" hidden="1" customWidth="1"/>
    <col min="13" max="51" width="4.6640625" style="8" customWidth="1"/>
    <col min="52" max="16384" width="8.83203125" style="8"/>
  </cols>
  <sheetData>
    <row r="1" spans="1:12" ht="15" customHeight="1" thickTop="1">
      <c r="A1" s="215" t="s">
        <v>45</v>
      </c>
      <c r="B1" s="216"/>
      <c r="C1" s="216"/>
      <c r="D1" s="216"/>
      <c r="E1" s="216"/>
      <c r="F1" s="216"/>
      <c r="G1" s="216"/>
      <c r="H1" s="216"/>
      <c r="I1" s="216"/>
      <c r="J1" s="217"/>
    </row>
    <row r="2" spans="1:12" ht="15" customHeight="1">
      <c r="A2" s="218"/>
      <c r="B2" s="219"/>
      <c r="C2" s="219"/>
      <c r="D2" s="219"/>
      <c r="E2" s="219"/>
      <c r="F2" s="219"/>
      <c r="G2" s="219"/>
      <c r="H2" s="219"/>
      <c r="I2" s="219"/>
      <c r="J2" s="220"/>
    </row>
    <row r="3" spans="1:12" ht="15" customHeight="1">
      <c r="A3" s="221" t="s">
        <v>62</v>
      </c>
      <c r="B3" s="222"/>
      <c r="C3" s="222"/>
      <c r="D3" s="222"/>
      <c r="E3" s="222"/>
      <c r="F3" s="221" t="s">
        <v>316</v>
      </c>
      <c r="G3" s="222"/>
      <c r="H3" s="222"/>
      <c r="I3" s="222"/>
      <c r="J3" s="222"/>
    </row>
    <row r="4" spans="1:12" ht="15" customHeight="1">
      <c r="A4" s="223"/>
      <c r="B4" s="224"/>
      <c r="C4" s="224"/>
      <c r="D4" s="224"/>
      <c r="E4" s="224"/>
      <c r="F4" s="225"/>
      <c r="G4" s="226"/>
      <c r="H4" s="225"/>
      <c r="I4" s="229"/>
      <c r="J4" s="230"/>
    </row>
    <row r="5" spans="1:12" ht="15" customHeight="1">
      <c r="A5" s="223"/>
      <c r="B5" s="224"/>
      <c r="C5" s="224"/>
      <c r="D5" s="224"/>
      <c r="E5" s="224"/>
      <c r="F5" s="227"/>
      <c r="G5" s="228"/>
      <c r="H5" s="227"/>
      <c r="I5" s="231"/>
      <c r="J5" s="232"/>
    </row>
    <row r="6" spans="1:12" ht="15" customHeight="1">
      <c r="A6" s="221" t="s">
        <v>63</v>
      </c>
      <c r="B6" s="222"/>
      <c r="C6" s="222"/>
      <c r="D6" s="222"/>
      <c r="E6" s="222"/>
      <c r="F6" s="221" t="s">
        <v>317</v>
      </c>
      <c r="G6" s="222"/>
      <c r="H6" s="222"/>
      <c r="I6" s="222"/>
      <c r="J6" s="222"/>
    </row>
    <row r="7" spans="1:12" ht="15" customHeight="1">
      <c r="A7" s="223"/>
      <c r="B7" s="224"/>
      <c r="C7" s="224"/>
      <c r="D7" s="224"/>
      <c r="E7" s="224"/>
      <c r="F7" s="235"/>
      <c r="G7" s="224"/>
      <c r="H7" s="224"/>
      <c r="I7" s="224"/>
      <c r="J7" s="234"/>
    </row>
    <row r="8" spans="1:12" ht="15" customHeight="1">
      <c r="A8" s="223"/>
      <c r="B8" s="224"/>
      <c r="C8" s="224"/>
      <c r="D8" s="224"/>
      <c r="E8" s="224"/>
      <c r="F8" s="224"/>
      <c r="G8" s="224"/>
      <c r="H8" s="224"/>
      <c r="I8" s="224"/>
      <c r="J8" s="234"/>
    </row>
    <row r="9" spans="1:12" ht="15" customHeight="1">
      <c r="A9" s="221" t="s">
        <v>64</v>
      </c>
      <c r="B9" s="222"/>
      <c r="C9" s="222"/>
      <c r="D9" s="222"/>
      <c r="E9" s="222"/>
      <c r="F9" s="221" t="s">
        <v>318</v>
      </c>
      <c r="G9" s="222"/>
      <c r="H9" s="222"/>
      <c r="I9" s="222"/>
      <c r="J9" s="222"/>
    </row>
    <row r="10" spans="1:12" ht="15" customHeight="1">
      <c r="A10" s="223"/>
      <c r="B10" s="224"/>
      <c r="C10" s="224"/>
      <c r="D10" s="224"/>
      <c r="E10" s="224"/>
      <c r="F10" s="224"/>
      <c r="G10" s="224"/>
      <c r="H10" s="224"/>
      <c r="I10" s="224"/>
      <c r="J10" s="234"/>
    </row>
    <row r="11" spans="1:12" ht="15" customHeight="1">
      <c r="A11" s="223"/>
      <c r="B11" s="224"/>
      <c r="C11" s="224"/>
      <c r="D11" s="224"/>
      <c r="E11" s="224"/>
      <c r="F11" s="224"/>
      <c r="G11" s="224"/>
      <c r="H11" s="224"/>
      <c r="I11" s="224"/>
      <c r="J11" s="234"/>
    </row>
    <row r="12" spans="1:12" ht="15" customHeight="1">
      <c r="A12" s="221" t="s">
        <v>65</v>
      </c>
      <c r="B12" s="222"/>
      <c r="C12" s="222"/>
      <c r="D12" s="222"/>
      <c r="E12" s="222"/>
      <c r="F12" s="222" t="s">
        <v>67</v>
      </c>
      <c r="G12" s="222"/>
      <c r="H12" s="222"/>
      <c r="I12" s="222"/>
      <c r="J12" s="233"/>
    </row>
    <row r="13" spans="1:12" ht="15" customHeight="1">
      <c r="A13" s="236"/>
      <c r="B13" s="237"/>
      <c r="C13" s="237"/>
      <c r="D13" s="237"/>
      <c r="E13" s="237"/>
      <c r="F13" s="238"/>
      <c r="G13" s="238"/>
      <c r="H13" s="238"/>
      <c r="I13" s="238"/>
      <c r="J13" s="239"/>
      <c r="L13" s="8" t="s">
        <v>32</v>
      </c>
    </row>
    <row r="14" spans="1:12" ht="14.25" customHeight="1">
      <c r="A14" s="236"/>
      <c r="B14" s="237"/>
      <c r="C14" s="237"/>
      <c r="D14" s="237"/>
      <c r="E14" s="237"/>
      <c r="F14" s="238"/>
      <c r="G14" s="238"/>
      <c r="H14" s="238"/>
      <c r="I14" s="238"/>
      <c r="J14" s="239"/>
      <c r="L14" s="8" t="s">
        <v>33</v>
      </c>
    </row>
    <row r="15" spans="1:12" ht="15" hidden="1" customHeight="1">
      <c r="A15" s="240" t="s">
        <v>104</v>
      </c>
      <c r="B15" s="241"/>
      <c r="C15" s="241"/>
      <c r="D15" s="241"/>
      <c r="E15" s="241"/>
      <c r="F15" s="241"/>
      <c r="G15" s="241"/>
      <c r="H15" s="241"/>
      <c r="I15" s="241"/>
      <c r="J15" s="242"/>
    </row>
    <row r="16" spans="1:12" ht="15" hidden="1" customHeight="1">
      <c r="A16" s="240"/>
      <c r="B16" s="241"/>
      <c r="C16" s="241"/>
      <c r="D16" s="241"/>
      <c r="E16" s="241"/>
      <c r="F16" s="241"/>
      <c r="G16" s="241"/>
      <c r="H16" s="241"/>
      <c r="I16" s="241"/>
      <c r="J16" s="242"/>
    </row>
    <row r="17" spans="1:10" ht="33" hidden="1" customHeight="1">
      <c r="A17" s="243" t="s">
        <v>268</v>
      </c>
      <c r="B17" s="244"/>
      <c r="C17" s="245"/>
      <c r="D17" s="246" t="s">
        <v>269</v>
      </c>
      <c r="E17" s="247"/>
      <c r="F17" s="247"/>
      <c r="G17" s="248"/>
      <c r="H17" s="246" t="s">
        <v>172</v>
      </c>
      <c r="I17" s="247"/>
      <c r="J17" s="249"/>
    </row>
    <row r="18" spans="1:10" ht="15" hidden="1" customHeight="1">
      <c r="A18" s="250"/>
      <c r="B18" s="251"/>
      <c r="C18" s="252"/>
      <c r="D18" s="256"/>
      <c r="E18" s="251"/>
      <c r="F18" s="251"/>
      <c r="G18" s="252"/>
      <c r="H18" s="256">
        <v>10000</v>
      </c>
      <c r="I18" s="251"/>
      <c r="J18" s="258"/>
    </row>
    <row r="19" spans="1:10" ht="15" hidden="1" customHeight="1">
      <c r="A19" s="253"/>
      <c r="B19" s="254"/>
      <c r="C19" s="255"/>
      <c r="D19" s="257"/>
      <c r="E19" s="254"/>
      <c r="F19" s="254"/>
      <c r="G19" s="255"/>
      <c r="H19" s="257"/>
      <c r="I19" s="254"/>
      <c r="J19" s="259"/>
    </row>
    <row r="20" spans="1:10" ht="15" hidden="1" customHeight="1">
      <c r="A20" s="109"/>
      <c r="B20" s="110"/>
      <c r="C20" s="110"/>
      <c r="D20" s="110"/>
      <c r="E20" s="110" t="s">
        <v>258</v>
      </c>
      <c r="F20" s="110"/>
      <c r="G20" s="110"/>
      <c r="H20" s="110"/>
      <c r="I20" s="110"/>
      <c r="J20" s="111"/>
    </row>
    <row r="21" spans="1:10" s="78" customFormat="1" ht="15" hidden="1" customHeight="1">
      <c r="A21" s="290" t="s">
        <v>270</v>
      </c>
      <c r="B21" s="291"/>
      <c r="C21" s="291"/>
      <c r="D21" s="291"/>
      <c r="E21" s="291"/>
      <c r="F21" s="291"/>
      <c r="G21" s="291"/>
      <c r="H21" s="291"/>
      <c r="I21" s="291"/>
      <c r="J21" s="292"/>
    </row>
    <row r="22" spans="1:10" s="78" customFormat="1" ht="15" hidden="1" customHeight="1">
      <c r="A22" s="293"/>
      <c r="B22" s="294"/>
      <c r="C22" s="294"/>
      <c r="D22" s="294"/>
      <c r="E22" s="294"/>
      <c r="F22" s="294"/>
      <c r="G22" s="294"/>
      <c r="H22" s="294"/>
      <c r="I22" s="294"/>
      <c r="J22" s="295"/>
    </row>
    <row r="23" spans="1:10" s="78" customFormat="1" ht="15" hidden="1" customHeight="1">
      <c r="A23" s="293"/>
      <c r="B23" s="294"/>
      <c r="C23" s="294"/>
      <c r="D23" s="294"/>
      <c r="E23" s="294"/>
      <c r="F23" s="294"/>
      <c r="G23" s="294"/>
      <c r="H23" s="294"/>
      <c r="I23" s="294"/>
      <c r="J23" s="295"/>
    </row>
    <row r="24" spans="1:10" s="78" customFormat="1" ht="15" hidden="1" customHeight="1">
      <c r="A24" s="293"/>
      <c r="B24" s="294"/>
      <c r="C24" s="294"/>
      <c r="D24" s="294"/>
      <c r="E24" s="294"/>
      <c r="F24" s="294"/>
      <c r="G24" s="294"/>
      <c r="H24" s="294"/>
      <c r="I24" s="294"/>
      <c r="J24" s="295"/>
    </row>
    <row r="25" spans="1:10" s="78" customFormat="1" ht="15" hidden="1" customHeight="1">
      <c r="A25" s="293"/>
      <c r="B25" s="294"/>
      <c r="C25" s="294"/>
      <c r="D25" s="294"/>
      <c r="E25" s="294"/>
      <c r="F25" s="294"/>
      <c r="G25" s="294"/>
      <c r="H25" s="294"/>
      <c r="I25" s="294"/>
      <c r="J25" s="295"/>
    </row>
    <row r="26" spans="1:10" s="78" customFormat="1" ht="15" hidden="1" customHeight="1">
      <c r="A26" s="296"/>
      <c r="B26" s="297"/>
      <c r="C26" s="297"/>
      <c r="D26" s="297"/>
      <c r="E26" s="297"/>
      <c r="F26" s="297"/>
      <c r="G26" s="297"/>
      <c r="H26" s="297"/>
      <c r="I26" s="297"/>
      <c r="J26" s="298"/>
    </row>
    <row r="27" spans="1:10" s="78" customFormat="1" ht="15" hidden="1" customHeight="1">
      <c r="A27" s="299"/>
      <c r="B27" s="301" t="s">
        <v>241</v>
      </c>
      <c r="C27" s="301"/>
      <c r="D27" s="302"/>
      <c r="E27" s="304" t="s">
        <v>242</v>
      </c>
      <c r="F27" s="304"/>
      <c r="G27" s="302"/>
      <c r="H27" s="304" t="s">
        <v>243</v>
      </c>
      <c r="I27" s="304"/>
      <c r="J27" s="305"/>
    </row>
    <row r="28" spans="1:10" s="78" customFormat="1" ht="25" hidden="1" customHeight="1">
      <c r="A28" s="300"/>
      <c r="B28" s="307"/>
      <c r="C28" s="307"/>
      <c r="D28" s="303"/>
      <c r="E28" s="307"/>
      <c r="F28" s="307"/>
      <c r="G28" s="303"/>
      <c r="H28" s="307" t="s">
        <v>34</v>
      </c>
      <c r="I28" s="307"/>
      <c r="J28" s="306"/>
    </row>
    <row r="29" spans="1:10" ht="15" customHeight="1">
      <c r="A29" s="99"/>
      <c r="B29" s="100"/>
      <c r="C29" s="100"/>
      <c r="D29" s="100"/>
      <c r="E29" s="108"/>
      <c r="F29" s="100"/>
      <c r="G29" s="100"/>
      <c r="H29" s="100"/>
      <c r="I29" s="100"/>
      <c r="J29" s="101"/>
    </row>
    <row r="30" spans="1:10" ht="15" customHeight="1">
      <c r="A30" s="96"/>
      <c r="B30" s="97"/>
      <c r="C30" s="97"/>
      <c r="D30" s="97"/>
      <c r="E30" s="112" t="s">
        <v>70</v>
      </c>
      <c r="F30" s="97"/>
      <c r="G30" s="97"/>
      <c r="H30" s="97"/>
      <c r="I30" s="97"/>
      <c r="J30" s="98"/>
    </row>
    <row r="31" spans="1:10" ht="15" customHeight="1">
      <c r="A31" s="275"/>
      <c r="B31" s="276"/>
      <c r="C31" s="276"/>
      <c r="D31" s="276"/>
      <c r="E31" s="276"/>
      <c r="F31" s="276"/>
      <c r="G31" s="276"/>
      <c r="H31" s="276"/>
      <c r="I31" s="276"/>
      <c r="J31" s="277"/>
    </row>
    <row r="32" spans="1:10" ht="18">
      <c r="A32" s="278" t="s">
        <v>73</v>
      </c>
      <c r="B32" s="279"/>
      <c r="C32" s="279"/>
      <c r="D32" s="279"/>
      <c r="E32" s="279"/>
      <c r="F32" s="279"/>
      <c r="G32" s="279"/>
      <c r="H32" s="279"/>
      <c r="I32" s="279"/>
      <c r="J32" s="280"/>
    </row>
    <row r="33" spans="1:10" ht="18">
      <c r="A33" s="283" t="s">
        <v>74</v>
      </c>
      <c r="B33" s="284"/>
      <c r="C33" s="284"/>
      <c r="D33" s="284"/>
      <c r="E33" s="284"/>
      <c r="F33" s="284"/>
      <c r="G33" s="284"/>
      <c r="H33" s="284"/>
      <c r="I33" s="284"/>
      <c r="J33" s="285"/>
    </row>
    <row r="34" spans="1:10" ht="18">
      <c r="A34" s="278" t="s">
        <v>46</v>
      </c>
      <c r="B34" s="279"/>
      <c r="C34" s="279"/>
      <c r="D34" s="279"/>
      <c r="E34" s="279"/>
      <c r="F34" s="279"/>
      <c r="G34" s="279"/>
      <c r="H34" s="279"/>
      <c r="I34" s="279"/>
      <c r="J34" s="280"/>
    </row>
    <row r="35" spans="1:10">
      <c r="A35" s="286"/>
      <c r="B35" s="287"/>
      <c r="C35" s="287"/>
      <c r="D35" s="287"/>
      <c r="E35" s="287"/>
      <c r="F35" s="287"/>
      <c r="G35" s="287"/>
      <c r="H35" s="287"/>
      <c r="I35" s="287"/>
      <c r="J35" s="288"/>
    </row>
    <row r="36" spans="1:10" s="113" customFormat="1">
      <c r="A36" s="221" t="s">
        <v>164</v>
      </c>
      <c r="B36" s="222"/>
      <c r="C36" s="222"/>
      <c r="D36" s="222"/>
      <c r="E36" s="222"/>
      <c r="F36" s="289" t="s">
        <v>165</v>
      </c>
      <c r="G36" s="222"/>
      <c r="H36" s="222"/>
      <c r="I36" s="222"/>
      <c r="J36" s="233"/>
    </row>
    <row r="37" spans="1:10">
      <c r="A37" s="263"/>
      <c r="B37" s="226"/>
      <c r="C37" s="225"/>
      <c r="D37" s="229"/>
      <c r="E37" s="226"/>
      <c r="F37" s="269"/>
      <c r="G37" s="269"/>
      <c r="H37" s="270"/>
      <c r="I37" s="281"/>
      <c r="J37" s="230"/>
    </row>
    <row r="38" spans="1:10">
      <c r="A38" s="264"/>
      <c r="B38" s="265"/>
      <c r="C38" s="267"/>
      <c r="D38" s="268"/>
      <c r="E38" s="265"/>
      <c r="F38" s="271"/>
      <c r="G38" s="271"/>
      <c r="H38" s="272"/>
      <c r="I38" s="267"/>
      <c r="J38" s="282"/>
    </row>
    <row r="39" spans="1:10" hidden="1">
      <c r="A39" s="264"/>
      <c r="B39" s="265"/>
      <c r="C39" s="267"/>
      <c r="D39" s="268"/>
      <c r="E39" s="265"/>
      <c r="F39" s="271"/>
      <c r="G39" s="271"/>
      <c r="H39" s="272"/>
      <c r="I39" s="267"/>
      <c r="J39" s="282"/>
    </row>
    <row r="40" spans="1:10" hidden="1">
      <c r="A40" s="266"/>
      <c r="B40" s="228"/>
      <c r="C40" s="227"/>
      <c r="D40" s="231"/>
      <c r="E40" s="228"/>
      <c r="F40" s="273"/>
      <c r="G40" s="273"/>
      <c r="H40" s="274"/>
      <c r="I40" s="227"/>
      <c r="J40" s="232"/>
    </row>
    <row r="41" spans="1:10" ht="15" customHeight="1">
      <c r="A41" s="260"/>
      <c r="B41" s="261"/>
      <c r="C41" s="261"/>
      <c r="D41" s="261"/>
      <c r="E41" s="261"/>
      <c r="F41" s="261"/>
      <c r="G41" s="261"/>
      <c r="H41" s="261"/>
      <c r="I41" s="261"/>
      <c r="J41" s="262"/>
    </row>
    <row r="44" spans="1:10" hidden="1">
      <c r="A44" s="8" t="s">
        <v>34</v>
      </c>
    </row>
  </sheetData>
  <sheetProtection selectLockedCells="1"/>
  <mergeCells count="48">
    <mergeCell ref="H27:I27"/>
    <mergeCell ref="J27:J28"/>
    <mergeCell ref="B28:C28"/>
    <mergeCell ref="E28:F28"/>
    <mergeCell ref="H28:I28"/>
    <mergeCell ref="A27:A28"/>
    <mergeCell ref="B27:C27"/>
    <mergeCell ref="D27:D28"/>
    <mergeCell ref="E27:F27"/>
    <mergeCell ref="G27:G28"/>
    <mergeCell ref="A18:C19"/>
    <mergeCell ref="D18:G19"/>
    <mergeCell ref="H18:J19"/>
    <mergeCell ref="A41:J41"/>
    <mergeCell ref="A37:B40"/>
    <mergeCell ref="C37:E40"/>
    <mergeCell ref="F37:H40"/>
    <mergeCell ref="A31:J31"/>
    <mergeCell ref="A32:J32"/>
    <mergeCell ref="I37:J40"/>
    <mergeCell ref="A33:J33"/>
    <mergeCell ref="A34:J34"/>
    <mergeCell ref="A35:J35"/>
    <mergeCell ref="A36:E36"/>
    <mergeCell ref="F36:J36"/>
    <mergeCell ref="A21:J26"/>
    <mergeCell ref="A13:E14"/>
    <mergeCell ref="F13:J14"/>
    <mergeCell ref="A15:J16"/>
    <mergeCell ref="A17:C17"/>
    <mergeCell ref="D17:G17"/>
    <mergeCell ref="H17:J17"/>
    <mergeCell ref="A12:E12"/>
    <mergeCell ref="F12:J12"/>
    <mergeCell ref="A10:E11"/>
    <mergeCell ref="F10:J11"/>
    <mergeCell ref="A7:E8"/>
    <mergeCell ref="F7:J8"/>
    <mergeCell ref="A9:E9"/>
    <mergeCell ref="F9:J9"/>
    <mergeCell ref="A1:J2"/>
    <mergeCell ref="A3:E3"/>
    <mergeCell ref="F3:J3"/>
    <mergeCell ref="A4:E5"/>
    <mergeCell ref="A6:E6"/>
    <mergeCell ref="F6:J6"/>
    <mergeCell ref="F4:G5"/>
    <mergeCell ref="H4:J5"/>
  </mergeCells>
  <phoneticPr fontId="32" type="noConversion"/>
  <dataValidations xWindow="424" yWindow="431" count="11">
    <dataValidation allowBlank="1" showInputMessage="1" showErrorMessage="1" promptTitle="Name" prompt="Input the name of the person certifying this application." sqref="A37:B40"/>
    <dataValidation allowBlank="1" showInputMessage="1" showErrorMessage="1" promptTitle="Title" prompt="Input the Position Title of the person certifying this application." sqref="C37:E40"/>
    <dataValidation allowBlank="1" showInputMessage="1" showErrorMessage="1" promptTitle="Date" prompt="Input the date the application was certified by signature." sqref="I37:J40"/>
    <dataValidation allowBlank="1" showInputMessage="1" showErrorMessage="1" promptTitle="Directions" prompt="Refer to the &quot;Allocations&quot; tab (16) for this information.  Your agency's allocation is listed in Column H." sqref="H18:J19"/>
    <dataValidation type="list" allowBlank="1" showInputMessage="1" showErrorMessage="1" promptTitle="CCR" prompt="Select &quot;Yes&quot; or &quot;No&quot; from the drop-down menu." sqref="F13:J14">
      <formula1>yesno</formula1>
    </dataValidation>
    <dataValidation allowBlank="1" showInputMessage="1" showErrorMessage="1" promptTitle="Directions" prompt="Refer to the &quot;Allocations&quot; tab (16) for this information.  Your agency's allocation is listed in Column C." sqref="A18:C19"/>
    <dataValidation allowBlank="1" showInputMessage="1" showErrorMessage="1" promptTitle="Name" prompt="Input the name of the person to whom the Local Educational Agency designates responsibility for the 1003(a) application." sqref="F4:G5"/>
    <dataValidation allowBlank="1" showInputMessage="1" showErrorMessage="1" promptTitle="Title" prompt="Input the Position Title of the person to whom the Local Educational Agency designates responsibility for the 1003(a) application." sqref="H4:J5"/>
    <dataValidation allowBlank="1" showInputMessage="1" showErrorMessage="1" promptTitle="DUNS Number" prompt="Input the DUNS number (9 digits) without any punctuation or spacing." sqref="A13:E14"/>
    <dataValidation type="list" allowBlank="1" showInputMessage="1" showErrorMessage="1" sqref="B28:C28 E28:F28 H28:I28">
      <formula1>xs</formula1>
    </dataValidation>
    <dataValidation allowBlank="1" showInputMessage="1" showErrorMessage="1" promptTitle="Directions" prompt="Refer to the &quot;Allocations&quot; tab (16) for this information.  Your agency's allocation is listed in Column E." sqref="D18:G19"/>
  </dataValidations>
  <pageMargins left="0.7" right="0.7" top="0.75" bottom="0.75" header="0.3" footer="0.3"/>
  <pageSetup scale="64" orientation="portrait"/>
  <headerFooter alignWithMargins="0">
    <oddHeader>&amp;LTab &amp;A: Page &amp;P of &amp;N</oddHead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S51"/>
  <sheetViews>
    <sheetView topLeftCell="A3" workbookViewId="0">
      <selection activeCell="A3" sqref="A3"/>
    </sheetView>
  </sheetViews>
  <sheetFormatPr baseColWidth="10" defaultColWidth="8.83203125" defaultRowHeight="14" x14ac:dyDescent="0"/>
  <cols>
    <col min="1" max="1" width="9.1640625" customWidth="1"/>
    <col min="13" max="13" width="41" hidden="1" customWidth="1"/>
    <col min="14" max="14" width="3.5" hidden="1" customWidth="1"/>
    <col min="15" max="15" width="52.1640625" hidden="1" customWidth="1"/>
    <col min="16" max="16" width="3.5" hidden="1" customWidth="1"/>
    <col min="17" max="17" width="56.5" hidden="1" customWidth="1"/>
    <col min="18" max="18" width="2" hidden="1" customWidth="1"/>
    <col min="19" max="19" width="10.5" hidden="1" customWidth="1"/>
  </cols>
  <sheetData>
    <row r="1" spans="13:19">
      <c r="M1" s="166" t="s">
        <v>326</v>
      </c>
      <c r="O1" s="166" t="s">
        <v>340</v>
      </c>
      <c r="Q1" s="166" t="s">
        <v>320</v>
      </c>
      <c r="R1" s="5"/>
      <c r="S1" s="166" t="s">
        <v>385</v>
      </c>
    </row>
    <row r="2" spans="13:19">
      <c r="M2" s="174" t="s">
        <v>328</v>
      </c>
      <c r="O2" s="167" t="s">
        <v>288</v>
      </c>
      <c r="Q2" s="5" t="s">
        <v>387</v>
      </c>
      <c r="S2">
        <v>450</v>
      </c>
    </row>
    <row r="3" spans="13:19">
      <c r="M3" s="5" t="s">
        <v>329</v>
      </c>
      <c r="O3" s="167" t="s">
        <v>374</v>
      </c>
      <c r="Q3" s="5" t="s">
        <v>389</v>
      </c>
      <c r="S3">
        <v>452</v>
      </c>
    </row>
    <row r="4" spans="13:19">
      <c r="M4" s="170" t="s">
        <v>330</v>
      </c>
      <c r="O4" s="167" t="s">
        <v>290</v>
      </c>
      <c r="Q4" s="5" t="s">
        <v>388</v>
      </c>
      <c r="S4">
        <v>402</v>
      </c>
    </row>
    <row r="5" spans="13:19">
      <c r="M5" s="173" t="s">
        <v>331</v>
      </c>
      <c r="O5" s="167" t="s">
        <v>376</v>
      </c>
      <c r="Q5" s="5" t="s">
        <v>390</v>
      </c>
      <c r="S5">
        <v>151</v>
      </c>
    </row>
    <row r="6" spans="13:19">
      <c r="M6" s="5" t="s">
        <v>332</v>
      </c>
      <c r="O6" s="167" t="s">
        <v>341</v>
      </c>
      <c r="Q6" s="5" t="s">
        <v>391</v>
      </c>
      <c r="S6">
        <v>126</v>
      </c>
    </row>
    <row r="7" spans="13:19">
      <c r="M7" s="171" t="s">
        <v>333</v>
      </c>
      <c r="O7" s="167" t="s">
        <v>342</v>
      </c>
      <c r="Q7" s="5" t="s">
        <v>392</v>
      </c>
      <c r="S7">
        <v>1207</v>
      </c>
    </row>
    <row r="8" spans="13:19">
      <c r="M8" s="169" t="s">
        <v>334</v>
      </c>
      <c r="O8" s="168" t="s">
        <v>343</v>
      </c>
      <c r="Q8" s="5" t="s">
        <v>393</v>
      </c>
      <c r="S8">
        <v>454</v>
      </c>
    </row>
    <row r="9" spans="13:19">
      <c r="M9" s="175" t="s">
        <v>335</v>
      </c>
      <c r="O9" s="169" t="s">
        <v>373</v>
      </c>
      <c r="Q9" s="5" t="s">
        <v>430</v>
      </c>
      <c r="S9">
        <v>1119</v>
      </c>
    </row>
    <row r="10" spans="13:19">
      <c r="M10" s="168" t="s">
        <v>336</v>
      </c>
      <c r="O10" s="169" t="s">
        <v>344</v>
      </c>
      <c r="Q10" s="5" t="s">
        <v>419</v>
      </c>
      <c r="S10">
        <v>153</v>
      </c>
    </row>
    <row r="11" spans="13:19">
      <c r="M11" s="167" t="s">
        <v>337</v>
      </c>
      <c r="O11" s="169" t="s">
        <v>309</v>
      </c>
      <c r="Q11" s="5" t="s">
        <v>420</v>
      </c>
      <c r="S11">
        <v>109</v>
      </c>
    </row>
    <row r="12" spans="13:19">
      <c r="M12" s="5" t="s">
        <v>338</v>
      </c>
      <c r="O12" s="169" t="s">
        <v>380</v>
      </c>
      <c r="Q12" s="5" t="s">
        <v>394</v>
      </c>
      <c r="S12">
        <v>947</v>
      </c>
    </row>
    <row r="13" spans="13:19">
      <c r="M13" s="172" t="s">
        <v>339</v>
      </c>
      <c r="O13" s="170" t="s">
        <v>345</v>
      </c>
      <c r="Q13" s="5" t="s">
        <v>421</v>
      </c>
      <c r="S13">
        <v>442</v>
      </c>
    </row>
    <row r="14" spans="13:19">
      <c r="O14" s="171" t="s">
        <v>297</v>
      </c>
      <c r="Q14" s="5" t="s">
        <v>395</v>
      </c>
      <c r="S14">
        <v>455</v>
      </c>
    </row>
    <row r="15" spans="13:19">
      <c r="O15" s="171" t="s">
        <v>294</v>
      </c>
      <c r="Q15" s="5" t="s">
        <v>396</v>
      </c>
      <c r="S15">
        <v>467</v>
      </c>
    </row>
    <row r="16" spans="13:19">
      <c r="O16" s="171" t="s">
        <v>371</v>
      </c>
      <c r="Q16" s="5" t="s">
        <v>422</v>
      </c>
      <c r="S16">
        <v>1138</v>
      </c>
    </row>
    <row r="17" spans="15:19">
      <c r="O17" s="171" t="s">
        <v>302</v>
      </c>
      <c r="Q17" s="5" t="s">
        <v>397</v>
      </c>
      <c r="S17">
        <v>457</v>
      </c>
    </row>
    <row r="18" spans="15:19">
      <c r="O18" s="171" t="s">
        <v>372</v>
      </c>
      <c r="Q18" s="5" t="s">
        <v>398</v>
      </c>
      <c r="S18">
        <v>471</v>
      </c>
    </row>
    <row r="19" spans="15:19">
      <c r="O19" s="171" t="s">
        <v>346</v>
      </c>
      <c r="Q19" s="5" t="s">
        <v>423</v>
      </c>
      <c r="S19">
        <v>186</v>
      </c>
    </row>
    <row r="20" spans="15:19">
      <c r="O20" s="171" t="s">
        <v>375</v>
      </c>
      <c r="Q20" s="5" t="s">
        <v>424</v>
      </c>
      <c r="S20">
        <v>1124</v>
      </c>
    </row>
    <row r="21" spans="15:19">
      <c r="O21" s="171" t="s">
        <v>347</v>
      </c>
      <c r="Q21" s="5" t="s">
        <v>425</v>
      </c>
      <c r="S21">
        <v>160</v>
      </c>
    </row>
    <row r="22" spans="15:19">
      <c r="O22" s="171" t="s">
        <v>300</v>
      </c>
      <c r="Q22" s="5" t="s">
        <v>426</v>
      </c>
      <c r="S22">
        <v>163</v>
      </c>
    </row>
    <row r="23" spans="15:19">
      <c r="O23" s="171" t="s">
        <v>377</v>
      </c>
      <c r="Q23" s="5" t="s">
        <v>399</v>
      </c>
      <c r="S23">
        <v>1123</v>
      </c>
    </row>
    <row r="24" spans="15:19">
      <c r="O24" s="171" t="s">
        <v>386</v>
      </c>
      <c r="Q24" s="5" t="s">
        <v>431</v>
      </c>
      <c r="S24">
        <v>104</v>
      </c>
    </row>
    <row r="25" spans="15:19">
      <c r="O25" s="171" t="s">
        <v>379</v>
      </c>
      <c r="Q25" s="5" t="s">
        <v>400</v>
      </c>
      <c r="S25">
        <v>884</v>
      </c>
    </row>
    <row r="26" spans="15:19">
      <c r="O26" s="171" t="s">
        <v>308</v>
      </c>
      <c r="Q26" s="5" t="s">
        <v>401</v>
      </c>
      <c r="S26">
        <v>265</v>
      </c>
    </row>
    <row r="27" spans="15:19">
      <c r="O27" s="172" t="s">
        <v>348</v>
      </c>
      <c r="Q27" s="5" t="s">
        <v>427</v>
      </c>
      <c r="S27">
        <v>101</v>
      </c>
    </row>
    <row r="28" spans="15:19">
      <c r="O28" s="172" t="s">
        <v>349</v>
      </c>
      <c r="Q28" s="5" t="s">
        <v>434</v>
      </c>
      <c r="S28">
        <v>120</v>
      </c>
    </row>
    <row r="29" spans="15:19">
      <c r="O29" s="172" t="s">
        <v>350</v>
      </c>
      <c r="Q29" s="5" t="s">
        <v>402</v>
      </c>
      <c r="S29">
        <v>458</v>
      </c>
    </row>
    <row r="30" spans="15:19">
      <c r="O30" s="172" t="s">
        <v>351</v>
      </c>
      <c r="Q30" s="5" t="s">
        <v>403</v>
      </c>
      <c r="S30">
        <v>1120</v>
      </c>
    </row>
    <row r="31" spans="15:19">
      <c r="O31" s="172" t="s">
        <v>352</v>
      </c>
      <c r="Q31" s="5" t="s">
        <v>404</v>
      </c>
      <c r="S31">
        <v>169</v>
      </c>
    </row>
    <row r="32" spans="15:19">
      <c r="O32" s="173" t="s">
        <v>353</v>
      </c>
      <c r="Q32" s="5" t="s">
        <v>428</v>
      </c>
      <c r="S32">
        <v>161</v>
      </c>
    </row>
    <row r="33" spans="15:19">
      <c r="O33" s="173" t="s">
        <v>354</v>
      </c>
      <c r="Q33" s="5" t="s">
        <v>405</v>
      </c>
      <c r="S33">
        <v>478</v>
      </c>
    </row>
    <row r="34" spans="15:19">
      <c r="O34" s="173" t="s">
        <v>355</v>
      </c>
      <c r="Q34" s="5" t="s">
        <v>406</v>
      </c>
      <c r="S34">
        <v>940</v>
      </c>
    </row>
    <row r="35" spans="15:19">
      <c r="O35" s="173" t="s">
        <v>287</v>
      </c>
      <c r="Q35" s="5" t="s">
        <v>407</v>
      </c>
      <c r="S35">
        <v>3067</v>
      </c>
    </row>
    <row r="36" spans="15:19">
      <c r="O36" s="173" t="s">
        <v>369</v>
      </c>
      <c r="Q36" s="5" t="s">
        <v>408</v>
      </c>
      <c r="S36">
        <v>459</v>
      </c>
    </row>
    <row r="37" spans="15:19">
      <c r="O37" s="173" t="s">
        <v>356</v>
      </c>
      <c r="Q37" s="5" t="s">
        <v>409</v>
      </c>
      <c r="S37">
        <v>466</v>
      </c>
    </row>
    <row r="38" spans="15:19">
      <c r="O38" s="173" t="s">
        <v>357</v>
      </c>
      <c r="Q38" s="5" t="s">
        <v>410</v>
      </c>
      <c r="S38">
        <v>174</v>
      </c>
    </row>
    <row r="39" spans="15:19">
      <c r="O39" s="173" t="s">
        <v>358</v>
      </c>
      <c r="Q39" s="5" t="s">
        <v>411</v>
      </c>
      <c r="S39">
        <v>312</v>
      </c>
    </row>
    <row r="40" spans="15:19">
      <c r="O40" s="173" t="s">
        <v>359</v>
      </c>
      <c r="Q40" s="5" t="s">
        <v>412</v>
      </c>
      <c r="S40">
        <v>460</v>
      </c>
    </row>
    <row r="41" spans="15:19">
      <c r="O41" s="173" t="s">
        <v>360</v>
      </c>
      <c r="Q41" s="5" t="s">
        <v>433</v>
      </c>
      <c r="S41">
        <v>1047</v>
      </c>
    </row>
    <row r="42" spans="15:19">
      <c r="O42" s="173" t="s">
        <v>370</v>
      </c>
      <c r="Q42" s="5" t="s">
        <v>413</v>
      </c>
      <c r="S42">
        <v>1061</v>
      </c>
    </row>
    <row r="43" spans="15:19">
      <c r="O43" s="173" t="s">
        <v>378</v>
      </c>
      <c r="Q43" s="5" t="s">
        <v>414</v>
      </c>
      <c r="S43">
        <v>191</v>
      </c>
    </row>
    <row r="44" spans="15:19">
      <c r="O44" s="174" t="s">
        <v>361</v>
      </c>
      <c r="Q44" s="5" t="s">
        <v>435</v>
      </c>
    </row>
    <row r="45" spans="15:19">
      <c r="O45" s="174" t="s">
        <v>362</v>
      </c>
      <c r="Q45" s="5" t="s">
        <v>415</v>
      </c>
      <c r="S45">
        <v>1118</v>
      </c>
    </row>
    <row r="46" spans="15:19">
      <c r="O46" s="174" t="s">
        <v>363</v>
      </c>
      <c r="Q46" s="5" t="s">
        <v>429</v>
      </c>
      <c r="S46">
        <v>178</v>
      </c>
    </row>
    <row r="47" spans="15:19">
      <c r="O47" s="174" t="s">
        <v>364</v>
      </c>
      <c r="Q47" s="5" t="s">
        <v>416</v>
      </c>
      <c r="S47">
        <v>474</v>
      </c>
    </row>
    <row r="48" spans="15:19">
      <c r="O48" s="174" t="s">
        <v>365</v>
      </c>
      <c r="Q48" s="5" t="s">
        <v>417</v>
      </c>
      <c r="S48">
        <v>463</v>
      </c>
    </row>
    <row r="49" spans="15:19">
      <c r="O49" s="174" t="s">
        <v>366</v>
      </c>
      <c r="Q49" s="5" t="s">
        <v>432</v>
      </c>
      <c r="S49">
        <v>128</v>
      </c>
    </row>
    <row r="50" spans="15:19">
      <c r="O50" s="175" t="s">
        <v>367</v>
      </c>
      <c r="Q50" s="5" t="s">
        <v>418</v>
      </c>
      <c r="S50">
        <v>861</v>
      </c>
    </row>
    <row r="51" spans="15:19">
      <c r="O51" s="175" t="s">
        <v>368</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9"/>
  <sheetViews>
    <sheetView topLeftCell="A28" workbookViewId="0">
      <selection activeCell="B56" sqref="B56"/>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c r="A1" s="308" t="s">
        <v>76</v>
      </c>
      <c r="B1" s="309"/>
      <c r="C1" s="309"/>
      <c r="D1" s="309"/>
      <c r="E1" s="309"/>
      <c r="F1" s="309"/>
      <c r="G1" s="309"/>
      <c r="H1" s="309"/>
      <c r="I1" s="309"/>
      <c r="J1" s="310"/>
    </row>
    <row r="2" spans="1:10">
      <c r="A2" s="311"/>
      <c r="B2" s="312"/>
      <c r="C2" s="312"/>
      <c r="D2" s="312"/>
      <c r="E2" s="312"/>
      <c r="F2" s="312"/>
      <c r="G2" s="312"/>
      <c r="H2" s="312"/>
      <c r="I2" s="312"/>
      <c r="J2" s="313"/>
    </row>
    <row r="3" spans="1:10">
      <c r="A3" s="314" t="s">
        <v>105</v>
      </c>
      <c r="B3" s="315"/>
      <c r="C3" s="315"/>
      <c r="D3" s="315"/>
      <c r="E3" s="315"/>
      <c r="F3" s="315"/>
      <c r="G3" s="315"/>
      <c r="H3" s="315"/>
      <c r="I3" s="315"/>
      <c r="J3" s="316"/>
    </row>
    <row r="4" spans="1:10">
      <c r="A4" s="317"/>
      <c r="B4" s="318"/>
      <c r="C4" s="318"/>
      <c r="D4" s="318"/>
      <c r="E4" s="318"/>
      <c r="F4" s="318"/>
      <c r="G4" s="318"/>
      <c r="H4" s="318"/>
      <c r="I4" s="318"/>
      <c r="J4" s="319"/>
    </row>
    <row r="5" spans="1:10">
      <c r="A5" s="28"/>
      <c r="B5" s="29"/>
      <c r="C5" s="29"/>
      <c r="D5" s="29"/>
      <c r="E5" s="29"/>
      <c r="F5" s="29"/>
      <c r="G5" s="29"/>
      <c r="H5" s="29"/>
      <c r="I5" s="29"/>
      <c r="J5" s="30"/>
    </row>
    <row r="6" spans="1:10" ht="18.75" customHeight="1">
      <c r="A6" s="31"/>
      <c r="B6" s="32"/>
      <c r="C6" s="33"/>
      <c r="D6" s="331" t="s">
        <v>71</v>
      </c>
      <c r="E6" s="331"/>
      <c r="F6" s="331"/>
      <c r="G6" s="331"/>
      <c r="H6" s="331"/>
      <c r="I6" s="331"/>
      <c r="J6" s="332"/>
    </row>
    <row r="7" spans="1:10" ht="12.75" customHeight="1">
      <c r="A7" s="31"/>
      <c r="B7" s="33"/>
      <c r="C7" s="33"/>
      <c r="D7" s="331"/>
      <c r="E7" s="331"/>
      <c r="F7" s="331"/>
      <c r="G7" s="331"/>
      <c r="H7" s="331"/>
      <c r="I7" s="331"/>
      <c r="J7" s="332"/>
    </row>
    <row r="8" spans="1:10" ht="15" thickBot="1">
      <c r="A8" s="31"/>
      <c r="B8" s="34"/>
      <c r="C8" s="34"/>
      <c r="D8" s="34"/>
      <c r="E8" s="34"/>
      <c r="F8" s="34"/>
      <c r="G8" s="34"/>
      <c r="H8" s="34"/>
      <c r="I8" s="34"/>
      <c r="J8" s="35"/>
    </row>
    <row r="9" spans="1:10" ht="15" thickBot="1">
      <c r="A9" s="36" t="s">
        <v>106</v>
      </c>
      <c r="B9" s="74" t="s">
        <v>34</v>
      </c>
      <c r="C9" s="37"/>
      <c r="D9" s="320" t="s">
        <v>72</v>
      </c>
      <c r="E9" s="325"/>
      <c r="F9" s="325"/>
      <c r="G9" s="325"/>
      <c r="H9" s="325"/>
      <c r="I9" s="325"/>
      <c r="J9" s="326"/>
    </row>
    <row r="10" spans="1:10" ht="15" thickBot="1">
      <c r="A10" s="36"/>
      <c r="B10" s="39"/>
      <c r="C10" s="37"/>
      <c r="D10" s="37"/>
      <c r="E10" s="37"/>
      <c r="F10" s="37"/>
      <c r="G10" s="37"/>
      <c r="H10" s="37"/>
      <c r="I10" s="37"/>
      <c r="J10" s="40"/>
    </row>
    <row r="11" spans="1:10" ht="12.75" customHeight="1" thickBot="1">
      <c r="A11" s="36" t="s">
        <v>107</v>
      </c>
      <c r="B11" s="74" t="s">
        <v>34</v>
      </c>
      <c r="C11" s="37"/>
      <c r="D11" s="320" t="s">
        <v>149</v>
      </c>
      <c r="E11" s="325"/>
      <c r="F11" s="325"/>
      <c r="G11" s="325"/>
      <c r="H11" s="325"/>
      <c r="I11" s="325"/>
      <c r="J11" s="326"/>
    </row>
    <row r="12" spans="1:10" ht="12.75" customHeight="1">
      <c r="A12" s="36"/>
      <c r="B12" s="41"/>
      <c r="C12" s="37"/>
      <c r="D12" s="325"/>
      <c r="E12" s="325"/>
      <c r="F12" s="325"/>
      <c r="G12" s="325"/>
      <c r="H12" s="325"/>
      <c r="I12" s="325"/>
      <c r="J12" s="326"/>
    </row>
    <row r="13" spans="1:10" ht="15" thickBot="1">
      <c r="A13" s="36"/>
      <c r="B13" s="39"/>
      <c r="C13" s="37"/>
      <c r="D13" s="37"/>
      <c r="E13" s="37"/>
      <c r="F13" s="37"/>
      <c r="G13" s="37"/>
      <c r="H13" s="37"/>
      <c r="I13" s="37"/>
      <c r="J13" s="40"/>
    </row>
    <row r="14" spans="1:10" ht="15" thickBot="1">
      <c r="A14" s="36" t="s">
        <v>109</v>
      </c>
      <c r="B14" s="74" t="s">
        <v>34</v>
      </c>
      <c r="C14" s="37"/>
      <c r="D14" s="320" t="s">
        <v>146</v>
      </c>
      <c r="E14" s="325"/>
      <c r="F14" s="325"/>
      <c r="G14" s="325"/>
      <c r="H14" s="325"/>
      <c r="I14" s="325"/>
      <c r="J14" s="326"/>
    </row>
    <row r="15" spans="1:10" ht="12.75" customHeight="1">
      <c r="A15" s="36"/>
      <c r="B15" s="41"/>
      <c r="C15" s="37"/>
      <c r="D15" s="325"/>
      <c r="E15" s="325"/>
      <c r="F15" s="325"/>
      <c r="G15" s="325"/>
      <c r="H15" s="325"/>
      <c r="I15" s="325"/>
      <c r="J15" s="326"/>
    </row>
    <row r="16" spans="1:10" ht="12.75" customHeight="1" thickBot="1">
      <c r="A16" s="36"/>
      <c r="B16" s="39"/>
      <c r="C16" s="37"/>
      <c r="D16" s="37"/>
      <c r="E16" s="37"/>
      <c r="F16" s="37"/>
      <c r="G16" s="37"/>
      <c r="H16" s="37"/>
      <c r="I16" s="37"/>
      <c r="J16" s="40"/>
    </row>
    <row r="17" spans="1:10" ht="12.75" customHeight="1" thickBot="1">
      <c r="A17" s="36" t="s">
        <v>108</v>
      </c>
      <c r="B17" s="74" t="s">
        <v>34</v>
      </c>
      <c r="C17" s="37"/>
      <c r="D17" s="320" t="s">
        <v>36</v>
      </c>
      <c r="E17" s="320"/>
      <c r="F17" s="320"/>
      <c r="G17" s="320"/>
      <c r="H17" s="320"/>
      <c r="I17" s="320"/>
      <c r="J17" s="321"/>
    </row>
    <row r="18" spans="1:10">
      <c r="A18" s="36"/>
      <c r="B18" s="61"/>
      <c r="C18" s="37"/>
      <c r="D18" s="320"/>
      <c r="E18" s="320"/>
      <c r="F18" s="320"/>
      <c r="G18" s="320"/>
      <c r="H18" s="320"/>
      <c r="I18" s="320"/>
      <c r="J18" s="321"/>
    </row>
    <row r="19" spans="1:10" ht="15" thickBot="1">
      <c r="A19" s="36"/>
      <c r="B19" s="62"/>
      <c r="C19" s="37"/>
      <c r="D19" s="43"/>
      <c r="E19" s="43"/>
      <c r="F19" s="43"/>
      <c r="G19" s="43"/>
      <c r="H19" s="43"/>
      <c r="I19" s="43"/>
      <c r="J19" s="44"/>
    </row>
    <row r="20" spans="1:10" ht="15" thickBot="1">
      <c r="A20" s="36" t="s">
        <v>110</v>
      </c>
      <c r="B20" s="75" t="s">
        <v>34</v>
      </c>
      <c r="C20" s="37"/>
      <c r="D20" s="320" t="s">
        <v>161</v>
      </c>
      <c r="E20" s="320"/>
      <c r="F20" s="320"/>
      <c r="G20" s="320"/>
      <c r="H20" s="320"/>
      <c r="I20" s="320"/>
      <c r="J20" s="321"/>
    </row>
    <row r="21" spans="1:10">
      <c r="A21" s="36"/>
      <c r="B21" s="39"/>
      <c r="C21" s="37"/>
      <c r="D21" s="320"/>
      <c r="E21" s="320"/>
      <c r="F21" s="320"/>
      <c r="G21" s="320"/>
      <c r="H21" s="320"/>
      <c r="I21" s="320"/>
      <c r="J21" s="321"/>
    </row>
    <row r="22" spans="1:10" ht="15" thickBot="1">
      <c r="A22" s="36"/>
      <c r="B22" s="39"/>
      <c r="C22" s="37"/>
      <c r="D22" s="45"/>
      <c r="E22" s="37"/>
      <c r="F22" s="37"/>
      <c r="G22" s="37"/>
      <c r="H22" s="37"/>
      <c r="I22" s="37"/>
      <c r="J22" s="40"/>
    </row>
    <row r="23" spans="1:10" ht="13.5" customHeight="1" thickBot="1">
      <c r="A23" s="36" t="s">
        <v>111</v>
      </c>
      <c r="B23" s="75" t="s">
        <v>34</v>
      </c>
      <c r="C23" s="37"/>
      <c r="D23" s="320" t="s">
        <v>160</v>
      </c>
      <c r="E23" s="320"/>
      <c r="F23" s="320"/>
      <c r="G23" s="320"/>
      <c r="H23" s="320"/>
      <c r="I23" s="320"/>
      <c r="J23" s="321"/>
    </row>
    <row r="24" spans="1:10">
      <c r="A24" s="36"/>
      <c r="B24" s="39"/>
      <c r="C24" s="37"/>
      <c r="D24" s="320"/>
      <c r="E24" s="320"/>
      <c r="F24" s="320"/>
      <c r="G24" s="320"/>
      <c r="H24" s="320"/>
      <c r="I24" s="320"/>
      <c r="J24" s="321"/>
    </row>
    <row r="25" spans="1:10" ht="15" thickBot="1">
      <c r="A25" s="36"/>
      <c r="B25" s="39"/>
      <c r="C25" s="37"/>
      <c r="D25" s="46"/>
      <c r="E25" s="46"/>
      <c r="F25" s="46"/>
      <c r="G25" s="46"/>
      <c r="H25" s="46"/>
      <c r="I25" s="46"/>
      <c r="J25" s="47"/>
    </row>
    <row r="26" spans="1:10" ht="15" thickBot="1">
      <c r="A26" s="36" t="s">
        <v>112</v>
      </c>
      <c r="B26" s="75" t="s">
        <v>34</v>
      </c>
      <c r="C26" s="37"/>
      <c r="D26" s="320" t="s">
        <v>150</v>
      </c>
      <c r="E26" s="320"/>
      <c r="F26" s="320"/>
      <c r="G26" s="320"/>
      <c r="H26" s="320"/>
      <c r="I26" s="320"/>
      <c r="J26" s="321"/>
    </row>
    <row r="27" spans="1:10">
      <c r="A27" s="36"/>
      <c r="B27" s="41"/>
      <c r="C27" s="37"/>
      <c r="D27" s="320"/>
      <c r="E27" s="320"/>
      <c r="F27" s="320"/>
      <c r="G27" s="320"/>
      <c r="H27" s="320"/>
      <c r="I27" s="320"/>
      <c r="J27" s="321"/>
    </row>
    <row r="28" spans="1:10" ht="15" thickBot="1">
      <c r="A28" s="36"/>
      <c r="B28" s="39"/>
      <c r="C28" s="37"/>
      <c r="D28" s="37"/>
      <c r="E28" s="37"/>
      <c r="F28" s="37"/>
      <c r="G28" s="37"/>
      <c r="H28" s="37"/>
      <c r="I28" s="37"/>
      <c r="J28" s="40"/>
    </row>
    <row r="29" spans="1:10" ht="15" thickBot="1">
      <c r="A29" s="36" t="s">
        <v>113</v>
      </c>
      <c r="B29" s="75" t="s">
        <v>34</v>
      </c>
      <c r="C29" s="37"/>
      <c r="D29" s="322" t="s">
        <v>151</v>
      </c>
      <c r="E29" s="323"/>
      <c r="F29" s="323"/>
      <c r="G29" s="323"/>
      <c r="H29" s="323"/>
      <c r="I29" s="323"/>
      <c r="J29" s="324"/>
    </row>
    <row r="30" spans="1:10">
      <c r="A30" s="36"/>
      <c r="B30" s="41"/>
      <c r="C30" s="37"/>
      <c r="D30" s="323"/>
      <c r="E30" s="323"/>
      <c r="F30" s="323"/>
      <c r="G30" s="323"/>
      <c r="H30" s="323"/>
      <c r="I30" s="323"/>
      <c r="J30" s="324"/>
    </row>
    <row r="31" spans="1:10" ht="15" thickBot="1">
      <c r="A31" s="36"/>
      <c r="B31" s="39"/>
      <c r="C31" s="37"/>
      <c r="D31" s="48"/>
      <c r="E31" s="48"/>
      <c r="F31" s="48"/>
      <c r="G31" s="48"/>
      <c r="H31" s="48"/>
      <c r="I31" s="48"/>
      <c r="J31" s="49"/>
    </row>
    <row r="32" spans="1:10" ht="15" thickBot="1">
      <c r="A32" s="36" t="s">
        <v>114</v>
      </c>
      <c r="B32" s="75" t="s">
        <v>34</v>
      </c>
      <c r="C32" s="37"/>
      <c r="D32" s="320" t="s">
        <v>75</v>
      </c>
      <c r="E32" s="320"/>
      <c r="F32" s="320"/>
      <c r="G32" s="320"/>
      <c r="H32" s="320"/>
      <c r="I32" s="320"/>
      <c r="J32" s="321"/>
    </row>
    <row r="33" spans="1:10">
      <c r="A33" s="36"/>
      <c r="B33" s="41"/>
      <c r="C33" s="37"/>
      <c r="D33" s="320"/>
      <c r="E33" s="320"/>
      <c r="F33" s="320"/>
      <c r="G33" s="320"/>
      <c r="H33" s="320"/>
      <c r="I33" s="320"/>
      <c r="J33" s="321"/>
    </row>
    <row r="34" spans="1:10" ht="15" thickBot="1">
      <c r="A34" s="36"/>
      <c r="B34" s="39"/>
      <c r="C34" s="37"/>
      <c r="D34" s="48"/>
      <c r="E34" s="48"/>
      <c r="F34" s="48"/>
      <c r="G34" s="48"/>
      <c r="H34" s="48"/>
      <c r="I34" s="48"/>
      <c r="J34" s="49"/>
    </row>
    <row r="35" spans="1:10" ht="15" thickBot="1">
      <c r="A35" s="36" t="s">
        <v>13</v>
      </c>
      <c r="B35" s="75" t="s">
        <v>34</v>
      </c>
      <c r="C35" s="37"/>
      <c r="D35" s="320" t="s">
        <v>77</v>
      </c>
      <c r="E35" s="320"/>
      <c r="F35" s="320"/>
      <c r="G35" s="320"/>
      <c r="H35" s="320"/>
      <c r="I35" s="320"/>
      <c r="J35" s="321"/>
    </row>
    <row r="36" spans="1:10">
      <c r="A36" s="36"/>
      <c r="B36" s="48"/>
      <c r="C36" s="37"/>
      <c r="D36" s="320"/>
      <c r="E36" s="320"/>
      <c r="F36" s="320"/>
      <c r="G36" s="320"/>
      <c r="H36" s="320"/>
      <c r="I36" s="320"/>
      <c r="J36" s="321"/>
    </row>
    <row r="37" spans="1:10" ht="15" thickBot="1">
      <c r="A37" s="36"/>
      <c r="B37" s="39"/>
      <c r="C37" s="37"/>
      <c r="D37" s="48"/>
      <c r="E37" s="48"/>
      <c r="F37" s="48"/>
      <c r="G37" s="48"/>
      <c r="H37" s="48"/>
      <c r="I37" s="48"/>
      <c r="J37" s="49"/>
    </row>
    <row r="38" spans="1:10" ht="15" thickBot="1">
      <c r="A38" s="36" t="s">
        <v>14</v>
      </c>
      <c r="B38" s="75" t="s">
        <v>34</v>
      </c>
      <c r="C38" s="37"/>
      <c r="D38" s="320" t="s">
        <v>78</v>
      </c>
      <c r="E38" s="320"/>
      <c r="F38" s="320"/>
      <c r="G38" s="320"/>
      <c r="H38" s="320"/>
      <c r="I38" s="320"/>
      <c r="J38" s="321"/>
    </row>
    <row r="39" spans="1:10">
      <c r="A39" s="36"/>
      <c r="B39" s="41"/>
      <c r="C39" s="37"/>
      <c r="D39" s="320"/>
      <c r="E39" s="320"/>
      <c r="F39" s="320"/>
      <c r="G39" s="320"/>
      <c r="H39" s="320"/>
      <c r="I39" s="320"/>
      <c r="J39" s="321"/>
    </row>
    <row r="40" spans="1:10" ht="15" thickBot="1">
      <c r="A40" s="36"/>
      <c r="B40" s="41"/>
      <c r="C40" s="37"/>
      <c r="D40" s="38"/>
      <c r="E40" s="38"/>
      <c r="F40" s="38"/>
      <c r="G40" s="38"/>
      <c r="H40" s="38"/>
      <c r="I40" s="38"/>
      <c r="J40" s="42"/>
    </row>
    <row r="41" spans="1:10" ht="15" thickBot="1">
      <c r="A41" s="50" t="s">
        <v>82</v>
      </c>
      <c r="B41" s="76" t="s">
        <v>34</v>
      </c>
      <c r="C41" s="22"/>
      <c r="D41" s="327" t="s">
        <v>166</v>
      </c>
      <c r="E41" s="333"/>
      <c r="F41" s="333"/>
      <c r="G41" s="333"/>
      <c r="H41" s="333"/>
      <c r="I41" s="333"/>
      <c r="J41" s="334"/>
    </row>
    <row r="42" spans="1:10">
      <c r="A42" s="50"/>
      <c r="B42" s="41"/>
      <c r="C42" s="22"/>
      <c r="D42" s="333"/>
      <c r="E42" s="333"/>
      <c r="F42" s="333"/>
      <c r="G42" s="333"/>
      <c r="H42" s="333"/>
      <c r="I42" s="333"/>
      <c r="J42" s="334"/>
    </row>
    <row r="43" spans="1:10">
      <c r="A43" s="50"/>
      <c r="B43" s="22"/>
      <c r="C43" s="22"/>
      <c r="D43" s="333"/>
      <c r="E43" s="333"/>
      <c r="F43" s="333"/>
      <c r="G43" s="333"/>
      <c r="H43" s="333"/>
      <c r="I43" s="333"/>
      <c r="J43" s="334"/>
    </row>
    <row r="44" spans="1:10" ht="15" thickBot="1">
      <c r="A44" s="50"/>
      <c r="B44" s="51"/>
      <c r="C44" s="22"/>
      <c r="D44" s="22"/>
      <c r="E44" s="22"/>
      <c r="F44" s="22"/>
      <c r="G44" s="22"/>
      <c r="H44" s="22"/>
      <c r="I44" s="22"/>
      <c r="J44" s="52"/>
    </row>
    <row r="45" spans="1:10" ht="13.5" customHeight="1" thickBot="1">
      <c r="A45" s="50" t="s">
        <v>83</v>
      </c>
      <c r="B45" s="76" t="s">
        <v>34</v>
      </c>
      <c r="C45" s="22"/>
      <c r="D45" s="327" t="s">
        <v>167</v>
      </c>
      <c r="E45" s="333"/>
      <c r="F45" s="333"/>
      <c r="G45" s="333"/>
      <c r="H45" s="333"/>
      <c r="I45" s="333"/>
      <c r="J45" s="334"/>
    </row>
    <row r="46" spans="1:10">
      <c r="A46" s="50"/>
      <c r="B46" s="53"/>
      <c r="C46" s="22"/>
      <c r="D46" s="333"/>
      <c r="E46" s="333"/>
      <c r="F46" s="333"/>
      <c r="G46" s="333"/>
      <c r="H46" s="333"/>
      <c r="I46" s="333"/>
      <c r="J46" s="334"/>
    </row>
    <row r="47" spans="1:10">
      <c r="A47" s="50"/>
      <c r="B47" s="53"/>
      <c r="C47" s="22"/>
      <c r="D47" s="333"/>
      <c r="E47" s="333"/>
      <c r="F47" s="333"/>
      <c r="G47" s="333"/>
      <c r="H47" s="333"/>
      <c r="I47" s="333"/>
      <c r="J47" s="334"/>
    </row>
    <row r="48" spans="1:10" ht="15" thickBot="1">
      <c r="A48" s="50"/>
      <c r="B48" s="51"/>
      <c r="C48" s="22"/>
      <c r="D48" s="22"/>
      <c r="E48" s="22"/>
      <c r="F48" s="22"/>
      <c r="G48" s="22"/>
      <c r="H48" s="22"/>
      <c r="I48" s="22"/>
      <c r="J48" s="52"/>
    </row>
    <row r="49" spans="1:10" ht="12.75" customHeight="1" thickBot="1">
      <c r="A49" s="50" t="s">
        <v>84</v>
      </c>
      <c r="B49" s="76" t="s">
        <v>34</v>
      </c>
      <c r="C49" s="22"/>
      <c r="D49" s="327" t="s">
        <v>79</v>
      </c>
      <c r="E49" s="327"/>
      <c r="F49" s="327"/>
      <c r="G49" s="327"/>
      <c r="H49" s="327"/>
      <c r="I49" s="327"/>
      <c r="J49" s="328"/>
    </row>
    <row r="50" spans="1:10" ht="12.75" customHeight="1">
      <c r="A50" s="50"/>
      <c r="B50" s="53"/>
      <c r="C50" s="22"/>
      <c r="D50" s="327"/>
      <c r="E50" s="327"/>
      <c r="F50" s="327"/>
      <c r="G50" s="327"/>
      <c r="H50" s="327"/>
      <c r="I50" s="327"/>
      <c r="J50" s="328"/>
    </row>
    <row r="51" spans="1:10" ht="15" thickBot="1">
      <c r="A51" s="50"/>
      <c r="B51" s="51"/>
      <c r="C51" s="22"/>
      <c r="D51" s="22"/>
      <c r="E51" s="22"/>
      <c r="F51" s="22"/>
      <c r="G51" s="22"/>
      <c r="H51" s="22"/>
      <c r="I51" s="22"/>
      <c r="J51" s="52"/>
    </row>
    <row r="52" spans="1:10" ht="13.5" customHeight="1" thickBot="1">
      <c r="A52" s="50" t="s">
        <v>85</v>
      </c>
      <c r="B52" s="76" t="s">
        <v>34</v>
      </c>
      <c r="C52" s="22"/>
      <c r="D52" s="327" t="s">
        <v>80</v>
      </c>
      <c r="E52" s="333"/>
      <c r="F52" s="333"/>
      <c r="G52" s="333"/>
      <c r="H52" s="333"/>
      <c r="I52" s="333"/>
      <c r="J52" s="334"/>
    </row>
    <row r="53" spans="1:10" ht="12.75" customHeight="1">
      <c r="A53" s="50"/>
      <c r="B53" s="53"/>
      <c r="C53" s="22"/>
      <c r="D53" s="333"/>
      <c r="E53" s="333"/>
      <c r="F53" s="333"/>
      <c r="G53" s="333"/>
      <c r="H53" s="333"/>
      <c r="I53" s="333"/>
      <c r="J53" s="334"/>
    </row>
    <row r="54" spans="1:10" ht="12.75" customHeight="1">
      <c r="A54" s="50"/>
      <c r="B54" s="53"/>
      <c r="C54" s="22"/>
      <c r="D54" s="333"/>
      <c r="E54" s="333"/>
      <c r="F54" s="333"/>
      <c r="G54" s="333"/>
      <c r="H54" s="333"/>
      <c r="I54" s="333"/>
      <c r="J54" s="334"/>
    </row>
    <row r="55" spans="1:10" ht="15" thickBot="1">
      <c r="A55" s="50"/>
      <c r="B55" s="51"/>
      <c r="C55" s="22"/>
      <c r="D55" s="22"/>
      <c r="E55" s="22"/>
      <c r="F55" s="22"/>
      <c r="G55" s="22"/>
      <c r="H55" s="22"/>
      <c r="I55" s="22"/>
      <c r="J55" s="52"/>
    </row>
    <row r="56" spans="1:10" ht="15" thickBot="1">
      <c r="A56" s="50" t="s">
        <v>86</v>
      </c>
      <c r="B56" s="76" t="s">
        <v>34</v>
      </c>
      <c r="C56" s="22"/>
      <c r="D56" s="320" t="s">
        <v>81</v>
      </c>
      <c r="E56" s="329"/>
      <c r="F56" s="329"/>
      <c r="G56" s="329"/>
      <c r="H56" s="329"/>
      <c r="I56" s="329"/>
      <c r="J56" s="330"/>
    </row>
    <row r="57" spans="1:10">
      <c r="A57" s="54"/>
      <c r="B57" s="22"/>
      <c r="C57" s="22"/>
      <c r="D57" s="329"/>
      <c r="E57" s="329"/>
      <c r="F57" s="329"/>
      <c r="G57" s="329"/>
      <c r="H57" s="329"/>
      <c r="I57" s="329"/>
      <c r="J57" s="330"/>
    </row>
    <row r="58" spans="1:10">
      <c r="A58" s="55"/>
      <c r="B58" s="56"/>
      <c r="C58" s="56"/>
      <c r="D58" s="56"/>
      <c r="E58" s="56"/>
      <c r="F58" s="56"/>
      <c r="G58" s="56"/>
      <c r="H58" s="56"/>
      <c r="I58" s="56"/>
      <c r="J58" s="57"/>
    </row>
    <row r="59" spans="1:10">
      <c r="A59" s="58"/>
    </row>
    <row r="66" spans="1:1">
      <c r="A66" s="58"/>
    </row>
    <row r="68" spans="1:1">
      <c r="A68" s="59"/>
    </row>
    <row r="69" spans="1:1">
      <c r="A69" s="60"/>
    </row>
  </sheetData>
  <sheetProtection password="E6F6" sheet="1"/>
  <mergeCells count="19">
    <mergeCell ref="D49:J50"/>
    <mergeCell ref="D56:J57"/>
    <mergeCell ref="D6:J7"/>
    <mergeCell ref="D41:J43"/>
    <mergeCell ref="D45:J47"/>
    <mergeCell ref="D52:J54"/>
    <mergeCell ref="D38:J39"/>
    <mergeCell ref="D20:J21"/>
    <mergeCell ref="D23:J24"/>
    <mergeCell ref="D35:J36"/>
    <mergeCell ref="A1:J2"/>
    <mergeCell ref="A3:J4"/>
    <mergeCell ref="D26:J27"/>
    <mergeCell ref="D32:J33"/>
    <mergeCell ref="D29:J30"/>
    <mergeCell ref="D9:J9"/>
    <mergeCell ref="D11:J12"/>
    <mergeCell ref="D14:J15"/>
    <mergeCell ref="D17:J18"/>
  </mergeCells>
  <phoneticPr fontId="18"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82"/>
  <sheetViews>
    <sheetView topLeftCell="A33" workbookViewId="0">
      <selection activeCell="A49" sqref="A49:J62"/>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308" t="s">
        <v>10</v>
      </c>
      <c r="B1" s="309"/>
      <c r="C1" s="309"/>
      <c r="D1" s="309"/>
      <c r="E1" s="309"/>
      <c r="F1" s="309"/>
      <c r="G1" s="309"/>
      <c r="H1" s="309"/>
      <c r="I1" s="309"/>
      <c r="J1" s="310"/>
    </row>
    <row r="2" spans="1:10" ht="15" customHeight="1">
      <c r="A2" s="311"/>
      <c r="B2" s="312"/>
      <c r="C2" s="312"/>
      <c r="D2" s="312"/>
      <c r="E2" s="312"/>
      <c r="F2" s="312"/>
      <c r="G2" s="312"/>
      <c r="H2" s="312"/>
      <c r="I2" s="312"/>
      <c r="J2" s="313"/>
    </row>
    <row r="3" spans="1:10" ht="12.75" customHeight="1">
      <c r="A3" s="345" t="s">
        <v>105</v>
      </c>
      <c r="B3" s="346"/>
      <c r="C3" s="346"/>
      <c r="D3" s="346"/>
      <c r="E3" s="346"/>
      <c r="F3" s="346"/>
      <c r="G3" s="346"/>
      <c r="H3" s="346"/>
      <c r="I3" s="346"/>
      <c r="J3" s="347"/>
    </row>
    <row r="4" spans="1:10">
      <c r="A4" s="348"/>
      <c r="B4" s="349"/>
      <c r="C4" s="349"/>
      <c r="D4" s="349"/>
      <c r="E4" s="349"/>
      <c r="F4" s="349"/>
      <c r="G4" s="349"/>
      <c r="H4" s="349"/>
      <c r="I4" s="349"/>
      <c r="J4" s="350"/>
    </row>
    <row r="5" spans="1:10">
      <c r="A5" s="28"/>
      <c r="B5" s="29"/>
      <c r="C5" s="29"/>
      <c r="D5" s="29"/>
      <c r="E5" s="29"/>
      <c r="F5" s="29"/>
      <c r="G5" s="29"/>
      <c r="H5" s="29"/>
      <c r="I5" s="29"/>
      <c r="J5" s="30"/>
    </row>
    <row r="6" spans="1:10">
      <c r="A6" s="31"/>
      <c r="B6" s="37"/>
      <c r="C6" s="37"/>
      <c r="D6" s="37"/>
      <c r="E6" s="37"/>
      <c r="F6" s="37"/>
      <c r="G6" s="37"/>
      <c r="H6" s="37"/>
      <c r="I6" s="37"/>
      <c r="J6" s="40"/>
    </row>
    <row r="7" spans="1:10" ht="12.75" customHeight="1">
      <c r="A7" s="31"/>
      <c r="C7" s="33"/>
      <c r="D7" s="331" t="s">
        <v>61</v>
      </c>
      <c r="E7" s="331"/>
      <c r="F7" s="331"/>
      <c r="G7" s="331"/>
      <c r="H7" s="331"/>
      <c r="I7" s="331"/>
      <c r="J7" s="332"/>
    </row>
    <row r="8" spans="1:10" ht="15" thickBot="1">
      <c r="A8" s="31"/>
      <c r="B8" s="63"/>
      <c r="C8" s="37"/>
      <c r="D8" s="37"/>
      <c r="E8" s="37"/>
      <c r="F8" s="37"/>
      <c r="G8" s="37"/>
      <c r="H8" s="37"/>
      <c r="I8" s="37"/>
      <c r="J8" s="40"/>
    </row>
    <row r="9" spans="1:10" ht="15" thickBot="1">
      <c r="A9" s="36" t="s">
        <v>106</v>
      </c>
      <c r="B9" s="74" t="s">
        <v>34</v>
      </c>
      <c r="C9" s="37"/>
      <c r="D9" s="320" t="s">
        <v>168</v>
      </c>
      <c r="E9" s="325"/>
      <c r="F9" s="325"/>
      <c r="G9" s="325"/>
      <c r="H9" s="325"/>
      <c r="I9" s="325"/>
      <c r="J9" s="326"/>
    </row>
    <row r="10" spans="1:10">
      <c r="A10" s="36"/>
      <c r="B10" s="64"/>
      <c r="C10" s="37"/>
      <c r="D10" s="325"/>
      <c r="E10" s="325"/>
      <c r="F10" s="325"/>
      <c r="G10" s="325"/>
      <c r="H10" s="325"/>
      <c r="I10" s="325"/>
      <c r="J10" s="326"/>
    </row>
    <row r="11" spans="1:10" ht="15" thickBot="1">
      <c r="A11" s="36"/>
      <c r="B11" s="39"/>
      <c r="C11" s="37"/>
      <c r="D11" s="37"/>
      <c r="E11" s="37"/>
      <c r="F11" s="37"/>
      <c r="G11" s="37"/>
      <c r="H11" s="37"/>
      <c r="I11" s="37"/>
      <c r="J11" s="40"/>
    </row>
    <row r="12" spans="1:10" ht="13.5" customHeight="1" thickBot="1">
      <c r="A12" s="36" t="s">
        <v>107</v>
      </c>
      <c r="B12" s="74" t="s">
        <v>34</v>
      </c>
      <c r="C12" s="37"/>
      <c r="D12" s="320" t="s">
        <v>154</v>
      </c>
      <c r="E12" s="325"/>
      <c r="F12" s="325"/>
      <c r="G12" s="325"/>
      <c r="H12" s="325"/>
      <c r="I12" s="325"/>
      <c r="J12" s="326"/>
    </row>
    <row r="13" spans="1:10">
      <c r="A13" s="36"/>
      <c r="B13" s="64"/>
      <c r="C13" s="37"/>
      <c r="D13" s="325"/>
      <c r="E13" s="325"/>
      <c r="F13" s="325"/>
      <c r="G13" s="325"/>
      <c r="H13" s="325"/>
      <c r="I13" s="325"/>
      <c r="J13" s="326"/>
    </row>
    <row r="14" spans="1:10" ht="15" thickBot="1">
      <c r="A14" s="36"/>
      <c r="B14" s="39"/>
      <c r="C14" s="37"/>
      <c r="D14" s="37"/>
      <c r="E14" s="37"/>
      <c r="F14" s="37"/>
      <c r="G14" s="37"/>
      <c r="H14" s="37"/>
      <c r="I14" s="37"/>
      <c r="J14" s="40"/>
    </row>
    <row r="15" spans="1:10" ht="12.75" customHeight="1" thickBot="1">
      <c r="A15" s="36" t="s">
        <v>109</v>
      </c>
      <c r="B15" s="74" t="s">
        <v>34</v>
      </c>
      <c r="C15" s="37"/>
      <c r="D15" s="320" t="s">
        <v>155</v>
      </c>
      <c r="E15" s="325"/>
      <c r="F15" s="325"/>
      <c r="G15" s="325"/>
      <c r="H15" s="325"/>
      <c r="I15" s="325"/>
      <c r="J15" s="326"/>
    </row>
    <row r="16" spans="1:10">
      <c r="A16" s="36"/>
      <c r="B16" s="64"/>
      <c r="C16" s="37"/>
      <c r="D16" s="325"/>
      <c r="E16" s="325"/>
      <c r="F16" s="325"/>
      <c r="G16" s="325"/>
      <c r="H16" s="325"/>
      <c r="I16" s="325"/>
      <c r="J16" s="326"/>
    </row>
    <row r="17" spans="1:10" ht="15" thickBot="1">
      <c r="A17" s="36"/>
      <c r="B17" s="39"/>
      <c r="C17" s="37"/>
      <c r="D17" s="37"/>
      <c r="E17" s="37"/>
      <c r="F17" s="37"/>
      <c r="G17" s="37"/>
      <c r="H17" s="37"/>
      <c r="I17" s="37"/>
      <c r="J17" s="40"/>
    </row>
    <row r="18" spans="1:10" ht="13.5" customHeight="1" thickBot="1">
      <c r="A18" s="36" t="s">
        <v>108</v>
      </c>
      <c r="B18" s="74" t="s">
        <v>34</v>
      </c>
      <c r="C18" s="37"/>
      <c r="D18" s="351" t="s">
        <v>156</v>
      </c>
      <c r="E18" s="352"/>
      <c r="F18" s="352"/>
      <c r="G18" s="352"/>
      <c r="H18" s="352"/>
      <c r="I18" s="352"/>
      <c r="J18" s="353"/>
    </row>
    <row r="19" spans="1:10" ht="12.75" customHeight="1">
      <c r="A19" s="36"/>
      <c r="B19" s="64"/>
      <c r="C19" s="37"/>
      <c r="D19" s="352"/>
      <c r="E19" s="352"/>
      <c r="F19" s="352"/>
      <c r="G19" s="352"/>
      <c r="H19" s="352"/>
      <c r="I19" s="352"/>
      <c r="J19" s="353"/>
    </row>
    <row r="20" spans="1:10" ht="15" thickBot="1">
      <c r="A20" s="36"/>
      <c r="B20" s="39"/>
      <c r="C20" s="37"/>
      <c r="D20" s="37"/>
      <c r="E20" s="37"/>
      <c r="F20" s="37"/>
      <c r="G20" s="37"/>
      <c r="H20" s="37"/>
      <c r="I20" s="37"/>
      <c r="J20" s="40"/>
    </row>
    <row r="21" spans="1:10" ht="15" thickBot="1">
      <c r="A21" s="36" t="s">
        <v>110</v>
      </c>
      <c r="B21" s="75" t="s">
        <v>34</v>
      </c>
      <c r="C21" s="37"/>
      <c r="D21" s="320" t="s">
        <v>157</v>
      </c>
      <c r="E21" s="325"/>
      <c r="F21" s="325"/>
      <c r="G21" s="325"/>
      <c r="H21" s="325"/>
      <c r="I21" s="325"/>
      <c r="J21" s="326"/>
    </row>
    <row r="22" spans="1:10">
      <c r="A22" s="36"/>
      <c r="B22" s="39"/>
      <c r="C22" s="37"/>
      <c r="D22" s="325"/>
      <c r="E22" s="325"/>
      <c r="F22" s="325"/>
      <c r="G22" s="325"/>
      <c r="H22" s="325"/>
      <c r="I22" s="325"/>
      <c r="J22" s="326"/>
    </row>
    <row r="23" spans="1:10" ht="15" thickBot="1">
      <c r="A23" s="36"/>
      <c r="B23" s="39"/>
      <c r="C23" s="37"/>
      <c r="D23" s="45"/>
      <c r="E23" s="37"/>
      <c r="F23" s="37"/>
      <c r="G23" s="37"/>
      <c r="H23" s="37"/>
      <c r="I23" s="37"/>
      <c r="J23" s="40"/>
    </row>
    <row r="24" spans="1:10" ht="15" thickBot="1">
      <c r="A24" s="36" t="s">
        <v>111</v>
      </c>
      <c r="B24" s="75" t="s">
        <v>34</v>
      </c>
      <c r="C24" s="37"/>
      <c r="D24" s="320" t="s">
        <v>158</v>
      </c>
      <c r="E24" s="329"/>
      <c r="F24" s="329"/>
      <c r="G24" s="329"/>
      <c r="H24" s="329"/>
      <c r="I24" s="329"/>
      <c r="J24" s="330"/>
    </row>
    <row r="25" spans="1:10">
      <c r="A25" s="36"/>
      <c r="B25" s="39"/>
      <c r="C25" s="37"/>
      <c r="D25" s="329"/>
      <c r="E25" s="329"/>
      <c r="F25" s="329"/>
      <c r="G25" s="329"/>
      <c r="H25" s="329"/>
      <c r="I25" s="329"/>
      <c r="J25" s="330"/>
    </row>
    <row r="26" spans="1:10" ht="15" thickBot="1">
      <c r="A26" s="36"/>
      <c r="B26" s="39"/>
      <c r="C26" s="37"/>
      <c r="D26" s="37"/>
      <c r="E26" s="37"/>
      <c r="F26" s="37"/>
      <c r="G26" s="37"/>
      <c r="H26" s="37"/>
      <c r="I26" s="37"/>
      <c r="J26" s="40"/>
    </row>
    <row r="27" spans="1:10" ht="15" thickBot="1">
      <c r="A27" s="36" t="s">
        <v>112</v>
      </c>
      <c r="B27" s="75" t="s">
        <v>34</v>
      </c>
      <c r="C27" s="37"/>
      <c r="D27" s="359" t="s">
        <v>159</v>
      </c>
      <c r="E27" s="360"/>
      <c r="F27" s="360"/>
      <c r="G27" s="360"/>
      <c r="H27" s="360"/>
      <c r="I27" s="360"/>
      <c r="J27" s="361"/>
    </row>
    <row r="28" spans="1:10">
      <c r="A28" s="36"/>
      <c r="B28" s="41"/>
      <c r="C28" s="37"/>
      <c r="D28" s="356" t="s">
        <v>66</v>
      </c>
      <c r="E28" s="357"/>
      <c r="F28" s="357"/>
      <c r="G28" s="357"/>
      <c r="H28" s="357"/>
      <c r="I28" s="357"/>
      <c r="J28" s="358"/>
    </row>
    <row r="29" spans="1:10">
      <c r="A29" s="36"/>
      <c r="B29" s="41"/>
      <c r="C29" s="37"/>
      <c r="D29" s="354" t="s">
        <v>12</v>
      </c>
      <c r="E29" s="354"/>
      <c r="F29" s="354"/>
      <c r="G29" s="354"/>
      <c r="H29" s="354"/>
      <c r="I29" s="354"/>
      <c r="J29" s="355"/>
    </row>
    <row r="30" spans="1:10">
      <c r="A30" s="36"/>
      <c r="B30" s="41"/>
      <c r="C30" s="37"/>
      <c r="D30" s="354"/>
      <c r="E30" s="354"/>
      <c r="F30" s="354"/>
      <c r="G30" s="354"/>
      <c r="H30" s="354"/>
      <c r="I30" s="354"/>
      <c r="J30" s="355"/>
    </row>
    <row r="31" spans="1:10">
      <c r="A31" s="36"/>
      <c r="B31" s="41"/>
      <c r="C31" s="37"/>
      <c r="D31" s="354"/>
      <c r="E31" s="354"/>
      <c r="F31" s="354"/>
      <c r="G31" s="354"/>
      <c r="H31" s="354"/>
      <c r="I31" s="354"/>
      <c r="J31" s="355"/>
    </row>
    <row r="32" spans="1:10" ht="15" thickBot="1">
      <c r="A32" s="36"/>
      <c r="B32" s="41"/>
      <c r="C32" s="37"/>
      <c r="D32" s="37"/>
      <c r="E32" s="37"/>
      <c r="F32" s="37"/>
      <c r="G32" s="37"/>
      <c r="H32" s="37"/>
      <c r="I32" s="37"/>
      <c r="J32" s="40"/>
    </row>
    <row r="33" spans="1:10" ht="15" thickBot="1">
      <c r="A33" s="36" t="s">
        <v>113</v>
      </c>
      <c r="B33" s="75" t="s">
        <v>34</v>
      </c>
      <c r="C33" s="37"/>
      <c r="D33" s="320" t="s">
        <v>174</v>
      </c>
      <c r="E33" s="329"/>
      <c r="F33" s="329"/>
      <c r="G33" s="329"/>
      <c r="H33" s="329"/>
      <c r="I33" s="329"/>
      <c r="J33" s="330"/>
    </row>
    <row r="34" spans="1:10">
      <c r="A34" s="36"/>
      <c r="B34" s="41"/>
      <c r="C34" s="37"/>
      <c r="D34" s="329"/>
      <c r="E34" s="329"/>
      <c r="F34" s="329"/>
      <c r="G34" s="329"/>
      <c r="H34" s="329"/>
      <c r="I34" s="329"/>
      <c r="J34" s="330"/>
    </row>
    <row r="35" spans="1:10" s="66" customFormat="1">
      <c r="A35" s="36"/>
      <c r="B35" s="65"/>
      <c r="C35" s="37"/>
      <c r="D35" s="329"/>
      <c r="E35" s="329"/>
      <c r="F35" s="329"/>
      <c r="G35" s="329"/>
      <c r="H35" s="329"/>
      <c r="I35" s="329"/>
      <c r="J35" s="330"/>
    </row>
    <row r="36" spans="1:10" ht="15" thickBot="1">
      <c r="A36" s="36"/>
      <c r="B36" s="39"/>
      <c r="C36" s="37"/>
      <c r="D36" s="37"/>
      <c r="E36" s="37"/>
      <c r="F36" s="37"/>
      <c r="G36" s="37"/>
      <c r="H36" s="37"/>
      <c r="I36" s="37"/>
      <c r="J36" s="40"/>
    </row>
    <row r="37" spans="1:10" ht="15" thickBot="1">
      <c r="A37" s="36" t="s">
        <v>114</v>
      </c>
      <c r="B37" s="75" t="s">
        <v>34</v>
      </c>
      <c r="C37" s="37"/>
      <c r="D37" s="320" t="s">
        <v>162</v>
      </c>
      <c r="E37" s="325"/>
      <c r="F37" s="325"/>
      <c r="G37" s="325"/>
      <c r="H37" s="325"/>
      <c r="I37" s="325"/>
      <c r="J37" s="326"/>
    </row>
    <row r="38" spans="1:10">
      <c r="A38" s="36"/>
      <c r="B38" s="41"/>
      <c r="C38" s="37"/>
      <c r="D38" s="325"/>
      <c r="E38" s="325"/>
      <c r="F38" s="325"/>
      <c r="G38" s="325"/>
      <c r="H38" s="325"/>
      <c r="I38" s="325"/>
      <c r="J38" s="326"/>
    </row>
    <row r="39" spans="1:10">
      <c r="A39" s="36"/>
      <c r="B39" s="41"/>
      <c r="C39" s="37"/>
      <c r="D39" s="325"/>
      <c r="E39" s="325"/>
      <c r="F39" s="325"/>
      <c r="G39" s="325"/>
      <c r="H39" s="325"/>
      <c r="I39" s="325"/>
      <c r="J39" s="326"/>
    </row>
    <row r="40" spans="1:10" ht="15" thickBot="1">
      <c r="A40" s="36"/>
      <c r="B40" s="39"/>
      <c r="C40" s="37"/>
      <c r="D40" s="37"/>
      <c r="E40" s="37"/>
      <c r="F40" s="37"/>
      <c r="G40" s="37"/>
      <c r="H40" s="37"/>
      <c r="I40" s="37"/>
      <c r="J40" s="40"/>
    </row>
    <row r="41" spans="1:10" ht="15" thickBot="1">
      <c r="A41" s="36" t="s">
        <v>13</v>
      </c>
      <c r="B41" s="75" t="s">
        <v>34</v>
      </c>
      <c r="C41" s="37"/>
      <c r="D41" s="320" t="s">
        <v>163</v>
      </c>
      <c r="E41" s="325"/>
      <c r="F41" s="325"/>
      <c r="G41" s="325"/>
      <c r="H41" s="325"/>
      <c r="I41" s="325"/>
      <c r="J41" s="326"/>
    </row>
    <row r="42" spans="1:10">
      <c r="A42" s="36"/>
      <c r="B42" s="39"/>
      <c r="C42" s="37"/>
      <c r="D42" s="325"/>
      <c r="E42" s="325"/>
      <c r="F42" s="325"/>
      <c r="G42" s="325"/>
      <c r="H42" s="325"/>
      <c r="I42" s="325"/>
      <c r="J42" s="326"/>
    </row>
    <row r="43" spans="1:10">
      <c r="A43" s="36"/>
      <c r="B43" s="39"/>
      <c r="C43" s="37"/>
      <c r="D43" s="325"/>
      <c r="E43" s="325"/>
      <c r="F43" s="325"/>
      <c r="G43" s="325"/>
      <c r="H43" s="325"/>
      <c r="I43" s="325"/>
      <c r="J43" s="326"/>
    </row>
    <row r="44" spans="1:10">
      <c r="A44" s="36"/>
      <c r="B44" s="39"/>
      <c r="C44" s="37"/>
      <c r="D44" s="325"/>
      <c r="E44" s="325"/>
      <c r="F44" s="325"/>
      <c r="G44" s="325"/>
      <c r="H44" s="325"/>
      <c r="I44" s="325"/>
      <c r="J44" s="326"/>
    </row>
    <row r="45" spans="1:10">
      <c r="A45" s="67"/>
      <c r="B45" s="68"/>
      <c r="C45" s="56"/>
      <c r="D45" s="56"/>
      <c r="E45" s="56"/>
      <c r="F45" s="56"/>
      <c r="G45" s="56"/>
      <c r="H45" s="56"/>
      <c r="I45" s="56"/>
      <c r="J45" s="57"/>
    </row>
    <row r="46" spans="1:10" s="14" customFormat="1" ht="18" customHeight="1">
      <c r="A46" s="335" t="s">
        <v>169</v>
      </c>
      <c r="B46" s="335"/>
      <c r="C46" s="335"/>
      <c r="D46" s="335"/>
      <c r="E46" s="335"/>
      <c r="F46" s="335"/>
      <c r="G46" s="335"/>
      <c r="H46" s="335"/>
      <c r="I46" s="335"/>
      <c r="J46" s="335"/>
    </row>
    <row r="47" spans="1:10" s="14" customFormat="1" ht="18" customHeight="1">
      <c r="A47" s="335"/>
      <c r="B47" s="335"/>
      <c r="C47" s="335"/>
      <c r="D47" s="335"/>
      <c r="E47" s="335"/>
      <c r="F47" s="335"/>
      <c r="G47" s="335"/>
      <c r="H47" s="335"/>
      <c r="I47" s="335"/>
      <c r="J47" s="335"/>
    </row>
    <row r="48" spans="1:10" s="14" customFormat="1" ht="30.75" customHeight="1">
      <c r="A48" s="335"/>
      <c r="B48" s="335"/>
      <c r="C48" s="335"/>
      <c r="D48" s="335"/>
      <c r="E48" s="335"/>
      <c r="F48" s="335"/>
      <c r="G48" s="335"/>
      <c r="H48" s="335"/>
      <c r="I48" s="335"/>
      <c r="J48" s="335"/>
    </row>
    <row r="49" spans="1:10" s="14" customFormat="1" ht="15" customHeight="1">
      <c r="A49" s="336" t="s">
        <v>252</v>
      </c>
      <c r="B49" s="337"/>
      <c r="C49" s="337"/>
      <c r="D49" s="337"/>
      <c r="E49" s="337"/>
      <c r="F49" s="337"/>
      <c r="G49" s="337"/>
      <c r="H49" s="337"/>
      <c r="I49" s="337"/>
      <c r="J49" s="338"/>
    </row>
    <row r="50" spans="1:10" s="14" customFormat="1" ht="15" customHeight="1">
      <c r="A50" s="339"/>
      <c r="B50" s="340"/>
      <c r="C50" s="340"/>
      <c r="D50" s="340"/>
      <c r="E50" s="340"/>
      <c r="F50" s="340"/>
      <c r="G50" s="340"/>
      <c r="H50" s="340"/>
      <c r="I50" s="340"/>
      <c r="J50" s="341"/>
    </row>
    <row r="51" spans="1:10" s="14" customFormat="1" ht="15" customHeight="1">
      <c r="A51" s="339"/>
      <c r="B51" s="340"/>
      <c r="C51" s="340"/>
      <c r="D51" s="340"/>
      <c r="E51" s="340"/>
      <c r="F51" s="340"/>
      <c r="G51" s="340"/>
      <c r="H51" s="340"/>
      <c r="I51" s="340"/>
      <c r="J51" s="341"/>
    </row>
    <row r="52" spans="1:10" s="14" customFormat="1" ht="15" customHeight="1">
      <c r="A52" s="339"/>
      <c r="B52" s="340"/>
      <c r="C52" s="340"/>
      <c r="D52" s="340"/>
      <c r="E52" s="340"/>
      <c r="F52" s="340"/>
      <c r="G52" s="340"/>
      <c r="H52" s="340"/>
      <c r="I52" s="340"/>
      <c r="J52" s="341"/>
    </row>
    <row r="53" spans="1:10" s="14" customFormat="1" ht="15" customHeight="1">
      <c r="A53" s="339"/>
      <c r="B53" s="340"/>
      <c r="C53" s="340"/>
      <c r="D53" s="340"/>
      <c r="E53" s="340"/>
      <c r="F53" s="340"/>
      <c r="G53" s="340"/>
      <c r="H53" s="340"/>
      <c r="I53" s="340"/>
      <c r="J53" s="341"/>
    </row>
    <row r="54" spans="1:10" s="14" customFormat="1" ht="15" customHeight="1">
      <c r="A54" s="339"/>
      <c r="B54" s="340"/>
      <c r="C54" s="340"/>
      <c r="D54" s="340"/>
      <c r="E54" s="340"/>
      <c r="F54" s="340"/>
      <c r="G54" s="340"/>
      <c r="H54" s="340"/>
      <c r="I54" s="340"/>
      <c r="J54" s="341"/>
    </row>
    <row r="55" spans="1:10" s="14" customFormat="1" ht="15" customHeight="1">
      <c r="A55" s="339"/>
      <c r="B55" s="340"/>
      <c r="C55" s="340"/>
      <c r="D55" s="340"/>
      <c r="E55" s="340"/>
      <c r="F55" s="340"/>
      <c r="G55" s="340"/>
      <c r="H55" s="340"/>
      <c r="I55" s="340"/>
      <c r="J55" s="341"/>
    </row>
    <row r="56" spans="1:10" s="14" customFormat="1" ht="15" customHeight="1">
      <c r="A56" s="339"/>
      <c r="B56" s="340"/>
      <c r="C56" s="340"/>
      <c r="D56" s="340"/>
      <c r="E56" s="340"/>
      <c r="F56" s="340"/>
      <c r="G56" s="340"/>
      <c r="H56" s="340"/>
      <c r="I56" s="340"/>
      <c r="J56" s="341"/>
    </row>
    <row r="57" spans="1:10" s="14" customFormat="1" ht="15" customHeight="1">
      <c r="A57" s="339"/>
      <c r="B57" s="340"/>
      <c r="C57" s="340"/>
      <c r="D57" s="340"/>
      <c r="E57" s="340"/>
      <c r="F57" s="340"/>
      <c r="G57" s="340"/>
      <c r="H57" s="340"/>
      <c r="I57" s="340"/>
      <c r="J57" s="341"/>
    </row>
    <row r="58" spans="1:10" s="14" customFormat="1" ht="15" customHeight="1">
      <c r="A58" s="339"/>
      <c r="B58" s="340"/>
      <c r="C58" s="340"/>
      <c r="D58" s="340"/>
      <c r="E58" s="340"/>
      <c r="F58" s="340"/>
      <c r="G58" s="340"/>
      <c r="H58" s="340"/>
      <c r="I58" s="340"/>
      <c r="J58" s="341"/>
    </row>
    <row r="59" spans="1:10" s="14" customFormat="1" ht="15" customHeight="1">
      <c r="A59" s="339"/>
      <c r="B59" s="340"/>
      <c r="C59" s="340"/>
      <c r="D59" s="340"/>
      <c r="E59" s="340"/>
      <c r="F59" s="340"/>
      <c r="G59" s="340"/>
      <c r="H59" s="340"/>
      <c r="I59" s="340"/>
      <c r="J59" s="341"/>
    </row>
    <row r="60" spans="1:10" s="14" customFormat="1" ht="15" customHeight="1">
      <c r="A60" s="339"/>
      <c r="B60" s="340"/>
      <c r="C60" s="340"/>
      <c r="D60" s="340"/>
      <c r="E60" s="340"/>
      <c r="F60" s="340"/>
      <c r="G60" s="340"/>
      <c r="H60" s="340"/>
      <c r="I60" s="340"/>
      <c r="J60" s="341"/>
    </row>
    <row r="61" spans="1:10" s="14" customFormat="1" ht="15" customHeight="1">
      <c r="A61" s="339"/>
      <c r="B61" s="340"/>
      <c r="C61" s="340"/>
      <c r="D61" s="340"/>
      <c r="E61" s="340"/>
      <c r="F61" s="340"/>
      <c r="G61" s="340"/>
      <c r="H61" s="340"/>
      <c r="I61" s="340"/>
      <c r="J61" s="341"/>
    </row>
    <row r="62" spans="1:10" s="14" customFormat="1" ht="15" customHeight="1">
      <c r="A62" s="342"/>
      <c r="B62" s="343"/>
      <c r="C62" s="343"/>
      <c r="D62" s="343"/>
      <c r="E62" s="343"/>
      <c r="F62" s="343"/>
      <c r="G62" s="343"/>
      <c r="H62" s="343"/>
      <c r="I62" s="343"/>
      <c r="J62" s="344"/>
    </row>
    <row r="63" spans="1:10">
      <c r="A63" s="58"/>
    </row>
    <row r="72" spans="1:1">
      <c r="A72" s="58"/>
    </row>
    <row r="79" spans="1:1">
      <c r="A79" s="58"/>
    </row>
    <row r="81" spans="1:1">
      <c r="A81" s="59"/>
    </row>
    <row r="82" spans="1:1">
      <c r="A82" s="60"/>
    </row>
  </sheetData>
  <sheetProtection password="E6F6" sheet="1"/>
  <mergeCells count="17">
    <mergeCell ref="D21:J22"/>
    <mergeCell ref="D9:J10"/>
    <mergeCell ref="A46:J48"/>
    <mergeCell ref="A49:J62"/>
    <mergeCell ref="D41:J44"/>
    <mergeCell ref="A1:J2"/>
    <mergeCell ref="A3:J4"/>
    <mergeCell ref="D37:J39"/>
    <mergeCell ref="D33:J35"/>
    <mergeCell ref="D18:J19"/>
    <mergeCell ref="D12:J13"/>
    <mergeCell ref="D15:J16"/>
    <mergeCell ref="D24:J25"/>
    <mergeCell ref="D29:J31"/>
    <mergeCell ref="D7:J7"/>
    <mergeCell ref="D28:J28"/>
    <mergeCell ref="D27:J27"/>
  </mergeCells>
  <phoneticPr fontId="18"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106"/>
  <sheetViews>
    <sheetView workbookViewId="0">
      <selection activeCell="C20" sqref="C20"/>
    </sheetView>
  </sheetViews>
  <sheetFormatPr baseColWidth="10" defaultColWidth="8.83203125" defaultRowHeight="14" x14ac:dyDescent="0"/>
  <cols>
    <col min="1" max="2" width="15.6640625" style="2" customWidth="1"/>
    <col min="3" max="3" width="15.6640625" style="73" customWidth="1"/>
    <col min="4" max="9" width="15.6640625" style="2" customWidth="1"/>
    <col min="10" max="11" width="4.6640625" style="2" hidden="1" customWidth="1"/>
    <col min="12" max="13" width="3.83203125" style="2" hidden="1" customWidth="1"/>
    <col min="14" max="14" width="5.6640625" style="2" hidden="1" customWidth="1"/>
    <col min="15" max="16" width="5.6640625" style="2" customWidth="1"/>
    <col min="17" max="49" width="4.6640625" style="2" customWidth="1"/>
    <col min="50" max="16384" width="8.83203125" style="2"/>
  </cols>
  <sheetData>
    <row r="1" spans="1:14" ht="15" customHeight="1">
      <c r="A1" s="364" t="s">
        <v>115</v>
      </c>
      <c r="B1" s="365"/>
      <c r="C1" s="365"/>
      <c r="D1" s="365"/>
      <c r="E1" s="365"/>
      <c r="F1" s="365"/>
      <c r="G1" s="365"/>
      <c r="H1" s="365"/>
      <c r="I1" s="365"/>
    </row>
    <row r="2" spans="1:14" ht="15" customHeight="1">
      <c r="A2" s="366"/>
      <c r="B2" s="367"/>
      <c r="C2" s="367"/>
      <c r="D2" s="367"/>
      <c r="E2" s="367"/>
      <c r="F2" s="367"/>
      <c r="G2" s="367"/>
      <c r="H2" s="367"/>
      <c r="I2" s="367"/>
    </row>
    <row r="3" spans="1:14" ht="12.75" customHeight="1">
      <c r="A3" s="368" t="s">
        <v>142</v>
      </c>
      <c r="B3" s="369"/>
      <c r="C3" s="369"/>
      <c r="D3" s="369"/>
      <c r="E3" s="369"/>
      <c r="F3" s="369"/>
      <c r="G3" s="369"/>
      <c r="H3" s="369"/>
      <c r="I3" s="369"/>
    </row>
    <row r="4" spans="1:14">
      <c r="A4" s="370"/>
      <c r="B4" s="371"/>
      <c r="C4" s="371"/>
      <c r="D4" s="371"/>
      <c r="E4" s="371"/>
      <c r="F4" s="371"/>
      <c r="G4" s="371"/>
      <c r="H4" s="371"/>
      <c r="I4" s="371"/>
    </row>
    <row r="5" spans="1:14" ht="12.75" customHeight="1">
      <c r="A5" s="372" t="s">
        <v>87</v>
      </c>
      <c r="B5" s="372"/>
      <c r="C5" s="378" t="s">
        <v>88</v>
      </c>
      <c r="D5" s="376" t="s">
        <v>261</v>
      </c>
      <c r="E5" s="381" t="s">
        <v>141</v>
      </c>
      <c r="F5" s="382"/>
      <c r="G5" s="382"/>
      <c r="H5" s="382"/>
      <c r="I5" s="383"/>
    </row>
    <row r="6" spans="1:14">
      <c r="A6" s="372"/>
      <c r="B6" s="372"/>
      <c r="C6" s="379"/>
      <c r="D6" s="376"/>
      <c r="E6" s="384"/>
      <c r="F6" s="385"/>
      <c r="G6" s="385"/>
      <c r="H6" s="385"/>
      <c r="I6" s="386"/>
    </row>
    <row r="7" spans="1:14">
      <c r="A7" s="372"/>
      <c r="B7" s="372"/>
      <c r="C7" s="379"/>
      <c r="D7" s="376"/>
      <c r="E7" s="384"/>
      <c r="F7" s="385"/>
      <c r="G7" s="385"/>
      <c r="H7" s="385"/>
      <c r="I7" s="386"/>
    </row>
    <row r="8" spans="1:14">
      <c r="A8" s="372"/>
      <c r="B8" s="372"/>
      <c r="C8" s="379"/>
      <c r="D8" s="376"/>
      <c r="E8" s="384"/>
      <c r="F8" s="385"/>
      <c r="G8" s="385"/>
      <c r="H8" s="385"/>
      <c r="I8" s="386"/>
    </row>
    <row r="9" spans="1:14">
      <c r="A9" s="372"/>
      <c r="B9" s="372"/>
      <c r="C9" s="379"/>
      <c r="D9" s="376"/>
      <c r="E9" s="384"/>
      <c r="F9" s="385"/>
      <c r="G9" s="385"/>
      <c r="H9" s="385"/>
      <c r="I9" s="386"/>
    </row>
    <row r="10" spans="1:14">
      <c r="A10" s="372"/>
      <c r="B10" s="372"/>
      <c r="C10" s="379"/>
      <c r="D10" s="376"/>
      <c r="E10" s="384"/>
      <c r="F10" s="385"/>
      <c r="G10" s="385"/>
      <c r="H10" s="385"/>
      <c r="I10" s="386"/>
    </row>
    <row r="11" spans="1:14">
      <c r="A11" s="372"/>
      <c r="B11" s="372"/>
      <c r="C11" s="379"/>
      <c r="D11" s="376"/>
      <c r="E11" s="384"/>
      <c r="F11" s="385"/>
      <c r="G11" s="385"/>
      <c r="H11" s="385"/>
      <c r="I11" s="386"/>
    </row>
    <row r="12" spans="1:14">
      <c r="A12" s="372"/>
      <c r="B12" s="372"/>
      <c r="C12" s="379"/>
      <c r="D12" s="377"/>
      <c r="E12" s="384"/>
      <c r="F12" s="385"/>
      <c r="G12" s="385"/>
      <c r="H12" s="385"/>
      <c r="I12" s="386"/>
    </row>
    <row r="13" spans="1:14">
      <c r="A13" s="372"/>
      <c r="B13" s="372"/>
      <c r="C13" s="380"/>
      <c r="D13" s="377"/>
      <c r="E13" s="387"/>
      <c r="F13" s="388"/>
      <c r="G13" s="388"/>
      <c r="H13" s="388"/>
      <c r="I13" s="389"/>
    </row>
    <row r="14" spans="1:14" ht="50" customHeight="1">
      <c r="A14" s="362" t="s">
        <v>253</v>
      </c>
      <c r="B14" s="363"/>
      <c r="C14" s="77" t="s">
        <v>254</v>
      </c>
      <c r="D14" s="27" t="s">
        <v>53</v>
      </c>
      <c r="E14" s="373" t="s">
        <v>255</v>
      </c>
      <c r="F14" s="374"/>
      <c r="G14" s="374"/>
      <c r="H14" s="374"/>
      <c r="I14" s="375"/>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 customHeight="1">
      <c r="A15" s="362" t="s">
        <v>253</v>
      </c>
      <c r="B15" s="363"/>
      <c r="C15" s="77" t="s">
        <v>254</v>
      </c>
      <c r="D15" s="27" t="s">
        <v>53</v>
      </c>
      <c r="E15" s="373" t="s">
        <v>255</v>
      </c>
      <c r="F15" s="374"/>
      <c r="G15" s="374"/>
      <c r="H15" s="374"/>
      <c r="I15" s="375"/>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 customHeight="1">
      <c r="A16" s="362" t="s">
        <v>253</v>
      </c>
      <c r="B16" s="363"/>
      <c r="C16" s="77" t="s">
        <v>254</v>
      </c>
      <c r="D16" s="27" t="s">
        <v>53</v>
      </c>
      <c r="E16" s="373" t="s">
        <v>255</v>
      </c>
      <c r="F16" s="374"/>
      <c r="G16" s="374"/>
      <c r="H16" s="374"/>
      <c r="I16" s="375"/>
      <c r="J16" s="2" t="str">
        <f t="shared" si="0"/>
        <v>Yes</v>
      </c>
      <c r="K16" s="2" t="str">
        <f t="shared" si="1"/>
        <v>Yes</v>
      </c>
      <c r="L16" s="2" t="str">
        <f t="shared" si="2"/>
        <v>Yes</v>
      </c>
      <c r="M16" s="2" t="str">
        <f t="shared" si="3"/>
        <v>YesYesYes</v>
      </c>
      <c r="N16" s="2" t="str">
        <f t="shared" si="4"/>
        <v>Yes</v>
      </c>
    </row>
    <row r="17" spans="1:14" ht="50" customHeight="1">
      <c r="A17" s="362" t="s">
        <v>253</v>
      </c>
      <c r="B17" s="363"/>
      <c r="C17" s="77" t="s">
        <v>254</v>
      </c>
      <c r="D17" s="27" t="s">
        <v>53</v>
      </c>
      <c r="E17" s="373" t="s">
        <v>255</v>
      </c>
      <c r="F17" s="374"/>
      <c r="G17" s="374"/>
      <c r="H17" s="374"/>
      <c r="I17" s="375"/>
      <c r="J17" s="2" t="str">
        <f t="shared" si="0"/>
        <v>Yes</v>
      </c>
      <c r="K17" s="2" t="str">
        <f t="shared" si="1"/>
        <v>Yes</v>
      </c>
      <c r="L17" s="2" t="str">
        <f t="shared" si="2"/>
        <v>Yes</v>
      </c>
      <c r="M17" s="2" t="str">
        <f t="shared" si="3"/>
        <v>YesYesYes</v>
      </c>
      <c r="N17" s="2" t="str">
        <f t="shared" si="4"/>
        <v>Yes</v>
      </c>
    </row>
    <row r="18" spans="1:14" ht="50" customHeight="1">
      <c r="A18" s="362" t="s">
        <v>253</v>
      </c>
      <c r="B18" s="363"/>
      <c r="C18" s="77" t="s">
        <v>254</v>
      </c>
      <c r="D18" s="27" t="s">
        <v>53</v>
      </c>
      <c r="E18" s="373" t="s">
        <v>255</v>
      </c>
      <c r="F18" s="374"/>
      <c r="G18" s="374"/>
      <c r="H18" s="374"/>
      <c r="I18" s="375"/>
      <c r="J18" s="2" t="str">
        <f t="shared" si="0"/>
        <v>Yes</v>
      </c>
      <c r="K18" s="2" t="str">
        <f t="shared" si="1"/>
        <v>Yes</v>
      </c>
      <c r="L18" s="2" t="str">
        <f t="shared" si="2"/>
        <v>Yes</v>
      </c>
      <c r="M18" s="2" t="str">
        <f t="shared" si="3"/>
        <v>YesYesYes</v>
      </c>
      <c r="N18" s="2" t="str">
        <f t="shared" si="4"/>
        <v>Yes</v>
      </c>
    </row>
    <row r="19" spans="1:14" ht="50" customHeight="1">
      <c r="A19" s="362" t="s">
        <v>253</v>
      </c>
      <c r="B19" s="363"/>
      <c r="C19" s="77" t="s">
        <v>254</v>
      </c>
      <c r="D19" s="27" t="s">
        <v>53</v>
      </c>
      <c r="E19" s="373" t="s">
        <v>255</v>
      </c>
      <c r="F19" s="374"/>
      <c r="G19" s="374"/>
      <c r="H19" s="374"/>
      <c r="I19" s="375"/>
      <c r="J19" s="2" t="str">
        <f t="shared" si="0"/>
        <v>Yes</v>
      </c>
      <c r="K19" s="2" t="str">
        <f t="shared" si="1"/>
        <v>Yes</v>
      </c>
      <c r="L19" s="2" t="str">
        <f t="shared" si="2"/>
        <v>Yes</v>
      </c>
      <c r="M19" s="2" t="str">
        <f t="shared" si="3"/>
        <v>YesYesYes</v>
      </c>
      <c r="N19" s="2" t="str">
        <f t="shared" si="4"/>
        <v>Yes</v>
      </c>
    </row>
    <row r="20" spans="1:14" ht="50" customHeight="1">
      <c r="A20" s="362"/>
      <c r="B20" s="363"/>
      <c r="C20" s="72"/>
      <c r="D20" s="27"/>
      <c r="E20" s="373"/>
      <c r="F20" s="374"/>
      <c r="G20" s="374"/>
      <c r="H20" s="374"/>
      <c r="I20" s="375"/>
      <c r="J20" s="2" t="str">
        <f t="shared" si="0"/>
        <v>Yes</v>
      </c>
      <c r="K20" s="2" t="str">
        <f t="shared" si="1"/>
        <v>Yes</v>
      </c>
      <c r="L20" s="2" t="str">
        <f t="shared" si="2"/>
        <v>Yes</v>
      </c>
      <c r="M20" s="2" t="str">
        <f t="shared" si="3"/>
        <v>YesYesYes</v>
      </c>
      <c r="N20" s="2" t="str">
        <f t="shared" si="4"/>
        <v>Yes</v>
      </c>
    </row>
    <row r="21" spans="1:14" ht="50" customHeight="1">
      <c r="A21" s="362"/>
      <c r="B21" s="363"/>
      <c r="C21" s="72"/>
      <c r="D21" s="27"/>
      <c r="E21" s="373"/>
      <c r="F21" s="374"/>
      <c r="G21" s="374"/>
      <c r="H21" s="374"/>
      <c r="I21" s="375"/>
      <c r="J21" s="2" t="str">
        <f t="shared" si="0"/>
        <v>Yes</v>
      </c>
      <c r="K21" s="2" t="str">
        <f t="shared" si="1"/>
        <v>Yes</v>
      </c>
      <c r="L21" s="2" t="str">
        <f t="shared" si="2"/>
        <v>Yes</v>
      </c>
      <c r="M21" s="2" t="str">
        <f t="shared" si="3"/>
        <v>YesYesYes</v>
      </c>
      <c r="N21" s="2" t="str">
        <f t="shared" si="4"/>
        <v>Yes</v>
      </c>
    </row>
    <row r="22" spans="1:14" ht="50" customHeight="1">
      <c r="A22" s="362"/>
      <c r="B22" s="363"/>
      <c r="C22" s="72"/>
      <c r="D22" s="27"/>
      <c r="E22" s="373"/>
      <c r="F22" s="374"/>
      <c r="G22" s="374"/>
      <c r="H22" s="374"/>
      <c r="I22" s="375"/>
      <c r="J22" s="2" t="str">
        <f t="shared" si="0"/>
        <v>Yes</v>
      </c>
      <c r="K22" s="2" t="str">
        <f t="shared" si="1"/>
        <v>Yes</v>
      </c>
      <c r="L22" s="2" t="str">
        <f t="shared" si="2"/>
        <v>Yes</v>
      </c>
      <c r="M22" s="2" t="str">
        <f t="shared" si="3"/>
        <v>YesYesYes</v>
      </c>
      <c r="N22" s="2" t="str">
        <f t="shared" si="4"/>
        <v>Yes</v>
      </c>
    </row>
    <row r="23" spans="1:14" ht="50" customHeight="1">
      <c r="A23" s="362"/>
      <c r="B23" s="363"/>
      <c r="C23" s="72"/>
      <c r="D23" s="27"/>
      <c r="E23" s="373"/>
      <c r="F23" s="374"/>
      <c r="G23" s="374"/>
      <c r="H23" s="374"/>
      <c r="I23" s="375"/>
      <c r="J23" s="2" t="str">
        <f t="shared" si="0"/>
        <v>Yes</v>
      </c>
      <c r="K23" s="2" t="str">
        <f t="shared" si="1"/>
        <v>Yes</v>
      </c>
      <c r="L23" s="2" t="str">
        <f t="shared" si="2"/>
        <v>Yes</v>
      </c>
      <c r="M23" s="2" t="str">
        <f t="shared" si="3"/>
        <v>YesYesYes</v>
      </c>
      <c r="N23" s="2" t="str">
        <f t="shared" si="4"/>
        <v>Yes</v>
      </c>
    </row>
    <row r="24" spans="1:14" ht="50" customHeight="1">
      <c r="A24" s="362"/>
      <c r="B24" s="363"/>
      <c r="C24" s="72"/>
      <c r="D24" s="27"/>
      <c r="E24" s="373"/>
      <c r="F24" s="374"/>
      <c r="G24" s="374"/>
      <c r="H24" s="374"/>
      <c r="I24" s="375"/>
      <c r="J24" s="2" t="str">
        <f t="shared" si="0"/>
        <v>Yes</v>
      </c>
      <c r="K24" s="2" t="str">
        <f t="shared" si="1"/>
        <v>Yes</v>
      </c>
      <c r="L24" s="2" t="str">
        <f t="shared" si="2"/>
        <v>Yes</v>
      </c>
      <c r="M24" s="2" t="str">
        <f t="shared" si="3"/>
        <v>YesYesYes</v>
      </c>
      <c r="N24" s="2" t="str">
        <f t="shared" si="4"/>
        <v>Yes</v>
      </c>
    </row>
    <row r="25" spans="1:14" ht="50" customHeight="1">
      <c r="A25" s="362"/>
      <c r="B25" s="363"/>
      <c r="C25" s="72"/>
      <c r="D25" s="27"/>
      <c r="E25" s="373"/>
      <c r="F25" s="374"/>
      <c r="G25" s="374"/>
      <c r="H25" s="374"/>
      <c r="I25" s="375"/>
      <c r="J25" s="2" t="str">
        <f t="shared" si="0"/>
        <v>Yes</v>
      </c>
      <c r="K25" s="2" t="str">
        <f t="shared" si="1"/>
        <v>Yes</v>
      </c>
      <c r="L25" s="2" t="str">
        <f t="shared" si="2"/>
        <v>Yes</v>
      </c>
      <c r="M25" s="2" t="str">
        <f t="shared" si="3"/>
        <v>YesYesYes</v>
      </c>
      <c r="N25" s="2" t="str">
        <f t="shared" si="4"/>
        <v>Yes</v>
      </c>
    </row>
    <row r="26" spans="1:14" ht="50" customHeight="1">
      <c r="A26" s="362"/>
      <c r="B26" s="363"/>
      <c r="C26" s="72"/>
      <c r="D26" s="27"/>
      <c r="E26" s="373"/>
      <c r="F26" s="374"/>
      <c r="G26" s="374"/>
      <c r="H26" s="374"/>
      <c r="I26" s="375"/>
      <c r="J26" s="2" t="str">
        <f t="shared" si="0"/>
        <v>Yes</v>
      </c>
      <c r="K26" s="2" t="str">
        <f t="shared" si="1"/>
        <v>Yes</v>
      </c>
      <c r="L26" s="2" t="str">
        <f t="shared" si="2"/>
        <v>Yes</v>
      </c>
      <c r="M26" s="2" t="str">
        <f t="shared" si="3"/>
        <v>YesYesYes</v>
      </c>
      <c r="N26" s="2" t="str">
        <f t="shared" si="4"/>
        <v>Yes</v>
      </c>
    </row>
    <row r="27" spans="1:14" ht="50" customHeight="1">
      <c r="A27" s="362"/>
      <c r="B27" s="363"/>
      <c r="C27" s="72"/>
      <c r="D27" s="27"/>
      <c r="E27" s="373"/>
      <c r="F27" s="374"/>
      <c r="G27" s="374"/>
      <c r="H27" s="374"/>
      <c r="I27" s="375"/>
      <c r="J27" s="2" t="str">
        <f t="shared" si="0"/>
        <v>Yes</v>
      </c>
      <c r="K27" s="2" t="str">
        <f t="shared" si="1"/>
        <v>Yes</v>
      </c>
      <c r="L27" s="2" t="str">
        <f t="shared" si="2"/>
        <v>Yes</v>
      </c>
      <c r="M27" s="2" t="str">
        <f t="shared" si="3"/>
        <v>YesYesYes</v>
      </c>
      <c r="N27" s="2" t="str">
        <f t="shared" si="4"/>
        <v>Yes</v>
      </c>
    </row>
    <row r="28" spans="1:14" ht="50" customHeight="1">
      <c r="A28" s="362"/>
      <c r="B28" s="363"/>
      <c r="C28" s="72"/>
      <c r="D28" s="27"/>
      <c r="E28" s="373"/>
      <c r="F28" s="374"/>
      <c r="G28" s="374"/>
      <c r="H28" s="374"/>
      <c r="I28" s="375"/>
      <c r="J28" s="2" t="str">
        <f t="shared" si="0"/>
        <v>Yes</v>
      </c>
      <c r="K28" s="2" t="str">
        <f t="shared" si="1"/>
        <v>Yes</v>
      </c>
      <c r="L28" s="2" t="str">
        <f t="shared" si="2"/>
        <v>Yes</v>
      </c>
      <c r="M28" s="2" t="str">
        <f t="shared" si="3"/>
        <v>YesYesYes</v>
      </c>
      <c r="N28" s="2" t="str">
        <f t="shared" si="4"/>
        <v>Yes</v>
      </c>
    </row>
    <row r="29" spans="1:14" ht="50" customHeight="1">
      <c r="A29" s="362"/>
      <c r="B29" s="363"/>
      <c r="C29" s="72"/>
      <c r="D29" s="27"/>
      <c r="E29" s="373"/>
      <c r="F29" s="374"/>
      <c r="G29" s="374"/>
      <c r="H29" s="374"/>
      <c r="I29" s="375"/>
      <c r="J29" s="2" t="str">
        <f t="shared" si="0"/>
        <v>Yes</v>
      </c>
      <c r="K29" s="2" t="str">
        <f t="shared" si="1"/>
        <v>Yes</v>
      </c>
      <c r="L29" s="2" t="str">
        <f t="shared" si="2"/>
        <v>Yes</v>
      </c>
      <c r="M29" s="2" t="str">
        <f t="shared" si="3"/>
        <v>YesYesYes</v>
      </c>
      <c r="N29" s="2" t="str">
        <f t="shared" si="4"/>
        <v>Yes</v>
      </c>
    </row>
    <row r="30" spans="1:14" ht="50" customHeight="1">
      <c r="A30" s="362"/>
      <c r="B30" s="363"/>
      <c r="C30" s="72"/>
      <c r="D30" s="27"/>
      <c r="E30" s="373"/>
      <c r="F30" s="374"/>
      <c r="G30" s="374"/>
      <c r="H30" s="374"/>
      <c r="I30" s="375"/>
      <c r="J30" s="2" t="str">
        <f t="shared" si="0"/>
        <v>Yes</v>
      </c>
      <c r="K30" s="2" t="str">
        <f t="shared" si="1"/>
        <v>Yes</v>
      </c>
      <c r="L30" s="2" t="str">
        <f t="shared" si="2"/>
        <v>Yes</v>
      </c>
      <c r="M30" s="2" t="str">
        <f t="shared" si="3"/>
        <v>YesYesYes</v>
      </c>
      <c r="N30" s="2" t="str">
        <f t="shared" si="4"/>
        <v>Yes</v>
      </c>
    </row>
    <row r="31" spans="1:14" ht="50" customHeight="1">
      <c r="A31" s="362"/>
      <c r="B31" s="363"/>
      <c r="C31" s="72"/>
      <c r="D31" s="27"/>
      <c r="E31" s="373"/>
      <c r="F31" s="374"/>
      <c r="G31" s="374"/>
      <c r="H31" s="374"/>
      <c r="I31" s="375"/>
      <c r="J31" s="2" t="str">
        <f t="shared" si="0"/>
        <v>Yes</v>
      </c>
      <c r="K31" s="2" t="str">
        <f t="shared" si="1"/>
        <v>Yes</v>
      </c>
      <c r="L31" s="2" t="str">
        <f t="shared" si="2"/>
        <v>Yes</v>
      </c>
      <c r="M31" s="2" t="str">
        <f t="shared" si="3"/>
        <v>YesYesYes</v>
      </c>
      <c r="N31" s="2" t="str">
        <f t="shared" si="4"/>
        <v>Yes</v>
      </c>
    </row>
    <row r="32" spans="1:14" ht="50" customHeight="1">
      <c r="A32" s="362"/>
      <c r="B32" s="363"/>
      <c r="C32" s="72"/>
      <c r="D32" s="27"/>
      <c r="E32" s="373"/>
      <c r="F32" s="374"/>
      <c r="G32" s="374"/>
      <c r="H32" s="374"/>
      <c r="I32" s="375"/>
      <c r="J32" s="2" t="str">
        <f t="shared" si="0"/>
        <v>Yes</v>
      </c>
      <c r="K32" s="2" t="str">
        <f t="shared" si="1"/>
        <v>Yes</v>
      </c>
      <c r="L32" s="2" t="str">
        <f t="shared" si="2"/>
        <v>Yes</v>
      </c>
      <c r="M32" s="2" t="str">
        <f t="shared" si="3"/>
        <v>YesYesYes</v>
      </c>
      <c r="N32" s="2" t="str">
        <f t="shared" si="4"/>
        <v>Yes</v>
      </c>
    </row>
    <row r="33" spans="1:14" ht="50" customHeight="1">
      <c r="A33" s="362"/>
      <c r="B33" s="363"/>
      <c r="C33" s="72"/>
      <c r="D33" s="27"/>
      <c r="E33" s="373"/>
      <c r="F33" s="374"/>
      <c r="G33" s="374"/>
      <c r="H33" s="374"/>
      <c r="I33" s="375"/>
      <c r="J33" s="2" t="str">
        <f t="shared" si="0"/>
        <v>Yes</v>
      </c>
      <c r="K33" s="2" t="str">
        <f t="shared" si="1"/>
        <v>Yes</v>
      </c>
      <c r="L33" s="2" t="str">
        <f t="shared" si="2"/>
        <v>Yes</v>
      </c>
      <c r="M33" s="2" t="str">
        <f t="shared" si="3"/>
        <v>YesYesYes</v>
      </c>
      <c r="N33" s="2" t="str">
        <f t="shared" si="4"/>
        <v>Yes</v>
      </c>
    </row>
    <row r="34" spans="1:14" ht="50" customHeight="1">
      <c r="A34" s="362"/>
      <c r="B34" s="363"/>
      <c r="C34" s="72"/>
      <c r="D34" s="27"/>
      <c r="E34" s="373"/>
      <c r="F34" s="374"/>
      <c r="G34" s="374"/>
      <c r="H34" s="374"/>
      <c r="I34" s="375"/>
      <c r="J34" s="2" t="str">
        <f t="shared" si="0"/>
        <v>Yes</v>
      </c>
      <c r="K34" s="2" t="str">
        <f t="shared" si="1"/>
        <v>Yes</v>
      </c>
      <c r="L34" s="2" t="str">
        <f t="shared" si="2"/>
        <v>Yes</v>
      </c>
      <c r="M34" s="2" t="str">
        <f t="shared" si="3"/>
        <v>YesYesYes</v>
      </c>
      <c r="N34" s="2" t="str">
        <f t="shared" si="4"/>
        <v>Yes</v>
      </c>
    </row>
    <row r="35" spans="1:14" ht="50" customHeight="1">
      <c r="A35" s="362"/>
      <c r="B35" s="363"/>
      <c r="C35" s="72"/>
      <c r="D35" s="27"/>
      <c r="E35" s="373"/>
      <c r="F35" s="374"/>
      <c r="G35" s="374"/>
      <c r="H35" s="374"/>
      <c r="I35" s="375"/>
      <c r="J35" s="2" t="str">
        <f t="shared" si="0"/>
        <v>Yes</v>
      </c>
      <c r="K35" s="2" t="str">
        <f t="shared" si="1"/>
        <v>Yes</v>
      </c>
      <c r="L35" s="2" t="str">
        <f t="shared" si="2"/>
        <v>Yes</v>
      </c>
      <c r="M35" s="2" t="str">
        <f t="shared" si="3"/>
        <v>YesYesYes</v>
      </c>
      <c r="N35" s="2" t="str">
        <f t="shared" si="4"/>
        <v>Yes</v>
      </c>
    </row>
    <row r="36" spans="1:14" ht="50" customHeight="1">
      <c r="A36" s="362"/>
      <c r="B36" s="363"/>
      <c r="C36" s="72"/>
      <c r="D36" s="27"/>
      <c r="E36" s="373"/>
      <c r="F36" s="374"/>
      <c r="G36" s="374"/>
      <c r="H36" s="374"/>
      <c r="I36" s="375"/>
      <c r="J36" s="2" t="str">
        <f t="shared" si="0"/>
        <v>Yes</v>
      </c>
      <c r="K36" s="2" t="str">
        <f t="shared" si="1"/>
        <v>Yes</v>
      </c>
      <c r="L36" s="2" t="str">
        <f t="shared" si="2"/>
        <v>Yes</v>
      </c>
      <c r="M36" s="2" t="str">
        <f t="shared" si="3"/>
        <v>YesYesYes</v>
      </c>
      <c r="N36" s="2" t="str">
        <f t="shared" si="4"/>
        <v>Yes</v>
      </c>
    </row>
    <row r="37" spans="1:14" ht="50" customHeight="1">
      <c r="A37" s="362"/>
      <c r="B37" s="363"/>
      <c r="C37" s="72"/>
      <c r="D37" s="27"/>
      <c r="E37" s="373"/>
      <c r="F37" s="374"/>
      <c r="G37" s="374"/>
      <c r="H37" s="374"/>
      <c r="I37" s="375"/>
      <c r="J37" s="2" t="str">
        <f t="shared" si="0"/>
        <v>Yes</v>
      </c>
      <c r="K37" s="2" t="str">
        <f t="shared" si="1"/>
        <v>Yes</v>
      </c>
      <c r="L37" s="2" t="str">
        <f t="shared" si="2"/>
        <v>Yes</v>
      </c>
      <c r="M37" s="2" t="str">
        <f t="shared" si="3"/>
        <v>YesYesYes</v>
      </c>
      <c r="N37" s="2" t="str">
        <f t="shared" si="4"/>
        <v>Yes</v>
      </c>
    </row>
    <row r="38" spans="1:14" ht="50" customHeight="1">
      <c r="A38" s="362"/>
      <c r="B38" s="363"/>
      <c r="C38" s="72"/>
      <c r="D38" s="27"/>
      <c r="E38" s="373"/>
      <c r="F38" s="374"/>
      <c r="G38" s="374"/>
      <c r="H38" s="374"/>
      <c r="I38" s="375"/>
      <c r="J38" s="2" t="str">
        <f t="shared" si="0"/>
        <v>Yes</v>
      </c>
      <c r="K38" s="2" t="str">
        <f t="shared" si="1"/>
        <v>Yes</v>
      </c>
      <c r="L38" s="2" t="str">
        <f t="shared" si="2"/>
        <v>Yes</v>
      </c>
      <c r="M38" s="2" t="str">
        <f t="shared" si="3"/>
        <v>YesYesYes</v>
      </c>
      <c r="N38" s="2" t="str">
        <f t="shared" si="4"/>
        <v>Yes</v>
      </c>
    </row>
    <row r="39" spans="1:14" ht="50" customHeight="1">
      <c r="A39" s="362"/>
      <c r="B39" s="363"/>
      <c r="C39" s="72"/>
      <c r="D39" s="27"/>
      <c r="E39" s="373"/>
      <c r="F39" s="374"/>
      <c r="G39" s="374"/>
      <c r="H39" s="374"/>
      <c r="I39" s="375"/>
      <c r="J39" s="2" t="str">
        <f t="shared" si="0"/>
        <v>Yes</v>
      </c>
      <c r="K39" s="2" t="str">
        <f t="shared" si="1"/>
        <v>Yes</v>
      </c>
      <c r="L39" s="2" t="str">
        <f t="shared" si="2"/>
        <v>Yes</v>
      </c>
      <c r="M39" s="2" t="str">
        <f t="shared" si="3"/>
        <v>YesYesYes</v>
      </c>
      <c r="N39" s="2" t="str">
        <f t="shared" si="4"/>
        <v>Yes</v>
      </c>
    </row>
    <row r="40" spans="1:14" ht="50" customHeight="1">
      <c r="A40" s="362"/>
      <c r="B40" s="363"/>
      <c r="C40" s="72"/>
      <c r="D40" s="27"/>
      <c r="E40" s="373"/>
      <c r="F40" s="374"/>
      <c r="G40" s="374"/>
      <c r="H40" s="374"/>
      <c r="I40" s="375"/>
      <c r="J40" s="2" t="str">
        <f t="shared" si="0"/>
        <v>Yes</v>
      </c>
      <c r="K40" s="2" t="str">
        <f t="shared" si="1"/>
        <v>Yes</v>
      </c>
      <c r="L40" s="2" t="str">
        <f t="shared" si="2"/>
        <v>Yes</v>
      </c>
      <c r="M40" s="2" t="str">
        <f t="shared" si="3"/>
        <v>YesYesYes</v>
      </c>
      <c r="N40" s="2" t="str">
        <f t="shared" si="4"/>
        <v>Yes</v>
      </c>
    </row>
    <row r="41" spans="1:14" ht="50" customHeight="1">
      <c r="A41" s="362"/>
      <c r="B41" s="363"/>
      <c r="C41" s="72"/>
      <c r="D41" s="27"/>
      <c r="E41" s="373"/>
      <c r="F41" s="374"/>
      <c r="G41" s="374"/>
      <c r="H41" s="374"/>
      <c r="I41" s="375"/>
      <c r="J41" s="2" t="str">
        <f t="shared" si="0"/>
        <v>Yes</v>
      </c>
      <c r="K41" s="2" t="str">
        <f t="shared" si="1"/>
        <v>Yes</v>
      </c>
      <c r="L41" s="2" t="str">
        <f t="shared" si="2"/>
        <v>Yes</v>
      </c>
      <c r="M41" s="2" t="str">
        <f t="shared" si="3"/>
        <v>YesYesYes</v>
      </c>
      <c r="N41" s="2" t="str">
        <f t="shared" si="4"/>
        <v>Yes</v>
      </c>
    </row>
    <row r="42" spans="1:14" ht="50" customHeight="1">
      <c r="A42" s="362"/>
      <c r="B42" s="363"/>
      <c r="C42" s="72"/>
      <c r="D42" s="27"/>
      <c r="E42" s="373"/>
      <c r="F42" s="374"/>
      <c r="G42" s="374"/>
      <c r="H42" s="374"/>
      <c r="I42" s="375"/>
      <c r="J42" s="2" t="str">
        <f t="shared" si="0"/>
        <v>Yes</v>
      </c>
      <c r="K42" s="2" t="str">
        <f t="shared" si="1"/>
        <v>Yes</v>
      </c>
      <c r="L42" s="2" t="str">
        <f t="shared" si="2"/>
        <v>Yes</v>
      </c>
      <c r="M42" s="2" t="str">
        <f t="shared" si="3"/>
        <v>YesYesYes</v>
      </c>
      <c r="N42" s="2" t="str">
        <f t="shared" si="4"/>
        <v>Yes</v>
      </c>
    </row>
    <row r="43" spans="1:14" ht="50" customHeight="1">
      <c r="A43" s="362"/>
      <c r="B43" s="363"/>
      <c r="C43" s="72"/>
      <c r="D43" s="27"/>
      <c r="E43" s="373"/>
      <c r="F43" s="374"/>
      <c r="G43" s="374"/>
      <c r="H43" s="374"/>
      <c r="I43" s="375"/>
      <c r="J43" s="2" t="str">
        <f t="shared" si="0"/>
        <v>Yes</v>
      </c>
      <c r="K43" s="2" t="str">
        <f t="shared" si="1"/>
        <v>Yes</v>
      </c>
      <c r="L43" s="2" t="str">
        <f t="shared" si="2"/>
        <v>Yes</v>
      </c>
      <c r="M43" s="2" t="str">
        <f t="shared" si="3"/>
        <v>YesYesYes</v>
      </c>
      <c r="N43" s="2" t="str">
        <f t="shared" si="4"/>
        <v>Yes</v>
      </c>
    </row>
    <row r="44" spans="1:14" ht="50" customHeight="1">
      <c r="A44" s="362"/>
      <c r="B44" s="363"/>
      <c r="C44" s="72"/>
      <c r="D44" s="27"/>
      <c r="E44" s="373"/>
      <c r="F44" s="374"/>
      <c r="G44" s="374"/>
      <c r="H44" s="374"/>
      <c r="I44" s="375"/>
      <c r="J44" s="2" t="str">
        <f t="shared" si="0"/>
        <v>Yes</v>
      </c>
      <c r="K44" s="2" t="str">
        <f t="shared" si="1"/>
        <v>Yes</v>
      </c>
      <c r="L44" s="2" t="str">
        <f t="shared" si="2"/>
        <v>Yes</v>
      </c>
      <c r="M44" s="2" t="str">
        <f t="shared" si="3"/>
        <v>YesYesYes</v>
      </c>
      <c r="N44" s="2" t="str">
        <f t="shared" si="4"/>
        <v>Yes</v>
      </c>
    </row>
    <row r="45" spans="1:14" ht="50" customHeight="1">
      <c r="A45" s="362"/>
      <c r="B45" s="363"/>
      <c r="C45" s="72"/>
      <c r="D45" s="27"/>
      <c r="E45" s="373"/>
      <c r="F45" s="374"/>
      <c r="G45" s="374"/>
      <c r="H45" s="374"/>
      <c r="I45" s="375"/>
      <c r="J45" s="2" t="str">
        <f t="shared" si="0"/>
        <v>Yes</v>
      </c>
      <c r="K45" s="2" t="str">
        <f t="shared" si="1"/>
        <v>Yes</v>
      </c>
      <c r="L45" s="2" t="str">
        <f t="shared" si="2"/>
        <v>Yes</v>
      </c>
      <c r="M45" s="2" t="str">
        <f t="shared" si="3"/>
        <v>YesYesYes</v>
      </c>
      <c r="N45" s="2" t="str">
        <f t="shared" si="4"/>
        <v>Yes</v>
      </c>
    </row>
    <row r="46" spans="1:14" ht="50" customHeight="1">
      <c r="A46" s="362"/>
      <c r="B46" s="363"/>
      <c r="C46" s="72"/>
      <c r="D46" s="27"/>
      <c r="E46" s="373"/>
      <c r="F46" s="374"/>
      <c r="G46" s="374"/>
      <c r="H46" s="374"/>
      <c r="I46" s="375"/>
      <c r="J46" s="2" t="str">
        <f t="shared" si="0"/>
        <v>Yes</v>
      </c>
      <c r="K46" s="2" t="str">
        <f t="shared" si="1"/>
        <v>Yes</v>
      </c>
      <c r="L46" s="2" t="str">
        <f t="shared" si="2"/>
        <v>Yes</v>
      </c>
      <c r="M46" s="2" t="str">
        <f t="shared" si="3"/>
        <v>YesYesYes</v>
      </c>
      <c r="N46" s="2" t="str">
        <f t="shared" si="4"/>
        <v>Yes</v>
      </c>
    </row>
    <row r="47" spans="1:14" ht="50" customHeight="1">
      <c r="A47" s="362"/>
      <c r="B47" s="363"/>
      <c r="C47" s="72"/>
      <c r="D47" s="27"/>
      <c r="E47" s="373"/>
      <c r="F47" s="374"/>
      <c r="G47" s="374"/>
      <c r="H47" s="374"/>
      <c r="I47" s="375"/>
      <c r="J47" s="2" t="str">
        <f t="shared" si="0"/>
        <v>Yes</v>
      </c>
      <c r="K47" s="2" t="str">
        <f t="shared" si="1"/>
        <v>Yes</v>
      </c>
      <c r="L47" s="2" t="str">
        <f t="shared" si="2"/>
        <v>Yes</v>
      </c>
      <c r="M47" s="2" t="str">
        <f t="shared" si="3"/>
        <v>YesYesYes</v>
      </c>
      <c r="N47" s="2" t="str">
        <f t="shared" si="4"/>
        <v>Yes</v>
      </c>
    </row>
    <row r="48" spans="1:14" ht="50" customHeight="1">
      <c r="A48" s="362"/>
      <c r="B48" s="363"/>
      <c r="C48" s="72"/>
      <c r="D48" s="27"/>
      <c r="E48" s="373"/>
      <c r="F48" s="374"/>
      <c r="G48" s="374"/>
      <c r="H48" s="374"/>
      <c r="I48" s="375"/>
      <c r="J48" s="2" t="str">
        <f t="shared" si="0"/>
        <v>Yes</v>
      </c>
      <c r="K48" s="2" t="str">
        <f t="shared" si="1"/>
        <v>Yes</v>
      </c>
      <c r="L48" s="2" t="str">
        <f t="shared" si="2"/>
        <v>Yes</v>
      </c>
      <c r="M48" s="2" t="str">
        <f t="shared" si="3"/>
        <v>YesYesYes</v>
      </c>
      <c r="N48" s="2" t="str">
        <f t="shared" si="4"/>
        <v>Yes</v>
      </c>
    </row>
    <row r="49" spans="1:14" ht="50" customHeight="1">
      <c r="A49" s="362"/>
      <c r="B49" s="363"/>
      <c r="C49" s="72"/>
      <c r="D49" s="27"/>
      <c r="E49" s="373"/>
      <c r="F49" s="374"/>
      <c r="G49" s="374"/>
      <c r="H49" s="374"/>
      <c r="I49" s="375"/>
      <c r="J49" s="2" t="str">
        <f t="shared" si="0"/>
        <v>Yes</v>
      </c>
      <c r="K49" s="2" t="str">
        <f t="shared" si="1"/>
        <v>Yes</v>
      </c>
      <c r="L49" s="2" t="str">
        <f t="shared" si="2"/>
        <v>Yes</v>
      </c>
      <c r="M49" s="2" t="str">
        <f t="shared" si="3"/>
        <v>YesYesYes</v>
      </c>
      <c r="N49" s="2" t="str">
        <f t="shared" si="4"/>
        <v>Yes</v>
      </c>
    </row>
    <row r="50" spans="1:14" ht="50" customHeight="1">
      <c r="A50" s="362"/>
      <c r="B50" s="363"/>
      <c r="C50" s="72"/>
      <c r="D50" s="27"/>
      <c r="E50" s="373"/>
      <c r="F50" s="374"/>
      <c r="G50" s="374"/>
      <c r="H50" s="374"/>
      <c r="I50" s="375"/>
      <c r="J50" s="2" t="str">
        <f t="shared" si="0"/>
        <v>Yes</v>
      </c>
      <c r="K50" s="2" t="str">
        <f t="shared" si="1"/>
        <v>Yes</v>
      </c>
      <c r="L50" s="2" t="str">
        <f t="shared" si="2"/>
        <v>Yes</v>
      </c>
      <c r="M50" s="2" t="str">
        <f t="shared" si="3"/>
        <v>YesYesYes</v>
      </c>
      <c r="N50" s="2" t="str">
        <f t="shared" si="4"/>
        <v>Yes</v>
      </c>
    </row>
    <row r="51" spans="1:14" ht="50" customHeight="1">
      <c r="A51" s="362"/>
      <c r="B51" s="363"/>
      <c r="C51" s="72"/>
      <c r="D51" s="27"/>
      <c r="E51" s="373"/>
      <c r="F51" s="374"/>
      <c r="G51" s="374"/>
      <c r="H51" s="374"/>
      <c r="I51" s="375"/>
      <c r="J51" s="2" t="str">
        <f t="shared" si="0"/>
        <v>Yes</v>
      </c>
      <c r="K51" s="2" t="str">
        <f t="shared" si="1"/>
        <v>Yes</v>
      </c>
      <c r="L51" s="2" t="str">
        <f t="shared" si="2"/>
        <v>Yes</v>
      </c>
      <c r="M51" s="2" t="str">
        <f t="shared" si="3"/>
        <v>YesYesYes</v>
      </c>
      <c r="N51" s="2" t="str">
        <f t="shared" si="4"/>
        <v>Yes</v>
      </c>
    </row>
    <row r="52" spans="1:14" ht="50" customHeight="1">
      <c r="A52" s="362"/>
      <c r="B52" s="363"/>
      <c r="C52" s="72"/>
      <c r="D52" s="27"/>
      <c r="E52" s="373"/>
      <c r="F52" s="374"/>
      <c r="G52" s="374"/>
      <c r="H52" s="374"/>
      <c r="I52" s="375"/>
      <c r="J52" s="2" t="str">
        <f t="shared" si="0"/>
        <v>Yes</v>
      </c>
      <c r="K52" s="2" t="str">
        <f t="shared" si="1"/>
        <v>Yes</v>
      </c>
      <c r="L52" s="2" t="str">
        <f t="shared" si="2"/>
        <v>Yes</v>
      </c>
      <c r="M52" s="2" t="str">
        <f t="shared" si="3"/>
        <v>YesYesYes</v>
      </c>
      <c r="N52" s="2" t="str">
        <f t="shared" si="4"/>
        <v>Yes</v>
      </c>
    </row>
    <row r="53" spans="1:14" ht="50" customHeight="1">
      <c r="A53" s="362"/>
      <c r="B53" s="363"/>
      <c r="C53" s="72"/>
      <c r="D53" s="27"/>
      <c r="E53" s="373"/>
      <c r="F53" s="374"/>
      <c r="G53" s="374"/>
      <c r="H53" s="374"/>
      <c r="I53" s="375"/>
      <c r="J53" s="2" t="str">
        <f t="shared" si="0"/>
        <v>Yes</v>
      </c>
      <c r="K53" s="2" t="str">
        <f t="shared" si="1"/>
        <v>Yes</v>
      </c>
      <c r="L53" s="2" t="str">
        <f t="shared" si="2"/>
        <v>Yes</v>
      </c>
      <c r="M53" s="2" t="str">
        <f t="shared" si="3"/>
        <v>YesYesYes</v>
      </c>
      <c r="N53" s="2" t="str">
        <f t="shared" si="4"/>
        <v>Yes</v>
      </c>
    </row>
    <row r="54" spans="1:14" ht="50" customHeight="1">
      <c r="A54" s="362"/>
      <c r="B54" s="363"/>
      <c r="C54" s="72"/>
      <c r="D54" s="27"/>
      <c r="E54" s="373"/>
      <c r="F54" s="374"/>
      <c r="G54" s="374"/>
      <c r="H54" s="374"/>
      <c r="I54" s="375"/>
      <c r="J54" s="2" t="str">
        <f t="shared" si="0"/>
        <v>Yes</v>
      </c>
      <c r="K54" s="2" t="str">
        <f t="shared" si="1"/>
        <v>Yes</v>
      </c>
      <c r="L54" s="2" t="str">
        <f t="shared" si="2"/>
        <v>Yes</v>
      </c>
      <c r="M54" s="2" t="str">
        <f t="shared" si="3"/>
        <v>YesYesYes</v>
      </c>
      <c r="N54" s="2" t="str">
        <f t="shared" si="4"/>
        <v>Yes</v>
      </c>
    </row>
    <row r="55" spans="1:14" ht="50" customHeight="1">
      <c r="A55" s="362"/>
      <c r="B55" s="363"/>
      <c r="C55" s="72"/>
      <c r="D55" s="27"/>
      <c r="E55" s="373"/>
      <c r="F55" s="374"/>
      <c r="G55" s="374"/>
      <c r="H55" s="374"/>
      <c r="I55" s="375"/>
      <c r="J55" s="2" t="str">
        <f t="shared" si="0"/>
        <v>Yes</v>
      </c>
      <c r="K55" s="2" t="str">
        <f t="shared" si="1"/>
        <v>Yes</v>
      </c>
      <c r="L55" s="2" t="str">
        <f t="shared" si="2"/>
        <v>Yes</v>
      </c>
      <c r="M55" s="2" t="str">
        <f t="shared" si="3"/>
        <v>YesYesYes</v>
      </c>
      <c r="N55" s="2" t="str">
        <f t="shared" si="4"/>
        <v>Yes</v>
      </c>
    </row>
    <row r="56" spans="1:14" ht="50" customHeight="1">
      <c r="A56" s="362"/>
      <c r="B56" s="363"/>
      <c r="C56" s="72"/>
      <c r="D56" s="27"/>
      <c r="E56" s="373"/>
      <c r="F56" s="374"/>
      <c r="G56" s="374"/>
      <c r="H56" s="374"/>
      <c r="I56" s="375"/>
      <c r="J56" s="2" t="str">
        <f t="shared" si="0"/>
        <v>Yes</v>
      </c>
      <c r="K56" s="2" t="str">
        <f t="shared" si="1"/>
        <v>Yes</v>
      </c>
      <c r="L56" s="2" t="str">
        <f t="shared" si="2"/>
        <v>Yes</v>
      </c>
      <c r="M56" s="2" t="str">
        <f t="shared" si="3"/>
        <v>YesYesYes</v>
      </c>
      <c r="N56" s="2" t="str">
        <f t="shared" si="4"/>
        <v>Yes</v>
      </c>
    </row>
    <row r="57" spans="1:14" ht="50" customHeight="1">
      <c r="A57" s="362"/>
      <c r="B57" s="363"/>
      <c r="C57" s="72"/>
      <c r="D57" s="27"/>
      <c r="E57" s="373"/>
      <c r="F57" s="374"/>
      <c r="G57" s="374"/>
      <c r="H57" s="374"/>
      <c r="I57" s="375"/>
      <c r="J57" s="2" t="str">
        <f t="shared" si="0"/>
        <v>Yes</v>
      </c>
      <c r="K57" s="2" t="str">
        <f t="shared" si="1"/>
        <v>Yes</v>
      </c>
      <c r="L57" s="2" t="str">
        <f t="shared" si="2"/>
        <v>Yes</v>
      </c>
      <c r="M57" s="2" t="str">
        <f t="shared" si="3"/>
        <v>YesYesYes</v>
      </c>
      <c r="N57" s="2" t="str">
        <f t="shared" si="4"/>
        <v>Yes</v>
      </c>
    </row>
    <row r="58" spans="1:14" ht="50" customHeight="1">
      <c r="A58" s="362"/>
      <c r="B58" s="363"/>
      <c r="C58" s="72"/>
      <c r="D58" s="27"/>
      <c r="E58" s="373"/>
      <c r="F58" s="374"/>
      <c r="G58" s="374"/>
      <c r="H58" s="374"/>
      <c r="I58" s="375"/>
      <c r="J58" s="2" t="str">
        <f t="shared" si="0"/>
        <v>Yes</v>
      </c>
      <c r="K58" s="2" t="str">
        <f t="shared" si="1"/>
        <v>Yes</v>
      </c>
      <c r="L58" s="2" t="str">
        <f t="shared" si="2"/>
        <v>Yes</v>
      </c>
      <c r="M58" s="2" t="str">
        <f t="shared" si="3"/>
        <v>YesYesYes</v>
      </c>
      <c r="N58" s="2" t="str">
        <f t="shared" si="4"/>
        <v>Yes</v>
      </c>
    </row>
    <row r="59" spans="1:14" ht="50" customHeight="1">
      <c r="A59" s="362"/>
      <c r="B59" s="363"/>
      <c r="C59" s="72"/>
      <c r="D59" s="27"/>
      <c r="E59" s="373"/>
      <c r="F59" s="374"/>
      <c r="G59" s="374"/>
      <c r="H59" s="374"/>
      <c r="I59" s="375"/>
      <c r="J59" s="2" t="str">
        <f t="shared" si="0"/>
        <v>Yes</v>
      </c>
      <c r="K59" s="2" t="str">
        <f t="shared" si="1"/>
        <v>Yes</v>
      </c>
      <c r="L59" s="2" t="str">
        <f t="shared" si="2"/>
        <v>Yes</v>
      </c>
      <c r="M59" s="2" t="str">
        <f t="shared" si="3"/>
        <v>YesYesYes</v>
      </c>
      <c r="N59" s="2" t="str">
        <f t="shared" si="4"/>
        <v>Yes</v>
      </c>
    </row>
    <row r="60" spans="1:14" ht="50" customHeight="1">
      <c r="A60" s="362"/>
      <c r="B60" s="363"/>
      <c r="C60" s="72"/>
      <c r="D60" s="27"/>
      <c r="E60" s="373"/>
      <c r="F60" s="374"/>
      <c r="G60" s="374"/>
      <c r="H60" s="374"/>
      <c r="I60" s="375"/>
      <c r="J60" s="2" t="str">
        <f t="shared" si="0"/>
        <v>Yes</v>
      </c>
      <c r="K60" s="2" t="str">
        <f t="shared" si="1"/>
        <v>Yes</v>
      </c>
      <c r="L60" s="2" t="str">
        <f t="shared" si="2"/>
        <v>Yes</v>
      </c>
      <c r="M60" s="2" t="str">
        <f t="shared" si="3"/>
        <v>YesYesYes</v>
      </c>
      <c r="N60" s="2" t="str">
        <f t="shared" si="4"/>
        <v>Yes</v>
      </c>
    </row>
    <row r="61" spans="1:14" ht="50" customHeight="1">
      <c r="A61" s="362"/>
      <c r="B61" s="363"/>
      <c r="C61" s="72"/>
      <c r="D61" s="27"/>
      <c r="E61" s="373"/>
      <c r="F61" s="374"/>
      <c r="G61" s="374"/>
      <c r="H61" s="374"/>
      <c r="I61" s="375"/>
      <c r="J61" s="2" t="str">
        <f t="shared" si="0"/>
        <v>Yes</v>
      </c>
      <c r="K61" s="2" t="str">
        <f t="shared" si="1"/>
        <v>Yes</v>
      </c>
      <c r="L61" s="2" t="str">
        <f t="shared" si="2"/>
        <v>Yes</v>
      </c>
      <c r="M61" s="2" t="str">
        <f t="shared" si="3"/>
        <v>YesYesYes</v>
      </c>
      <c r="N61" s="2" t="str">
        <f t="shared" si="4"/>
        <v>Yes</v>
      </c>
    </row>
    <row r="62" spans="1:14" ht="50" customHeight="1">
      <c r="A62" s="362"/>
      <c r="B62" s="363"/>
      <c r="C62" s="72"/>
      <c r="D62" s="27"/>
      <c r="E62" s="373"/>
      <c r="F62" s="374"/>
      <c r="G62" s="374"/>
      <c r="H62" s="374"/>
      <c r="I62" s="375"/>
      <c r="J62" s="2" t="str">
        <f t="shared" si="0"/>
        <v>Yes</v>
      </c>
      <c r="K62" s="2" t="str">
        <f t="shared" si="1"/>
        <v>Yes</v>
      </c>
      <c r="L62" s="2" t="str">
        <f t="shared" si="2"/>
        <v>Yes</v>
      </c>
      <c r="M62" s="2" t="str">
        <f t="shared" si="3"/>
        <v>YesYesYes</v>
      </c>
      <c r="N62" s="2" t="str">
        <f t="shared" si="4"/>
        <v>Yes</v>
      </c>
    </row>
    <row r="63" spans="1:14" ht="50" customHeight="1">
      <c r="A63" s="362"/>
      <c r="B63" s="363"/>
      <c r="C63" s="72"/>
      <c r="D63" s="27"/>
      <c r="E63" s="373"/>
      <c r="F63" s="374"/>
      <c r="G63" s="374"/>
      <c r="H63" s="374"/>
      <c r="I63" s="375"/>
      <c r="J63" s="2" t="str">
        <f t="shared" si="0"/>
        <v>Yes</v>
      </c>
      <c r="K63" s="2" t="str">
        <f t="shared" si="1"/>
        <v>Yes</v>
      </c>
      <c r="L63" s="2" t="str">
        <f t="shared" si="2"/>
        <v>Yes</v>
      </c>
      <c r="M63" s="2" t="str">
        <f t="shared" si="3"/>
        <v>YesYesYes</v>
      </c>
      <c r="N63" s="2" t="str">
        <f t="shared" si="4"/>
        <v>Yes</v>
      </c>
    </row>
    <row r="64" spans="1:14" ht="50" customHeight="1">
      <c r="A64" s="362"/>
      <c r="B64" s="363"/>
      <c r="C64" s="72"/>
      <c r="D64" s="27"/>
      <c r="E64" s="373"/>
      <c r="F64" s="374"/>
      <c r="G64" s="374"/>
      <c r="H64" s="374"/>
      <c r="I64" s="375"/>
      <c r="J64" s="2" t="str">
        <f t="shared" si="0"/>
        <v>Yes</v>
      </c>
      <c r="K64" s="2" t="str">
        <f t="shared" si="1"/>
        <v>Yes</v>
      </c>
      <c r="L64" s="2" t="str">
        <f t="shared" si="2"/>
        <v>Yes</v>
      </c>
      <c r="M64" s="2" t="str">
        <f t="shared" si="3"/>
        <v>YesYesYes</v>
      </c>
      <c r="N64" s="2" t="str">
        <f t="shared" si="4"/>
        <v>Yes</v>
      </c>
    </row>
    <row r="65" spans="1:14" ht="50" customHeight="1">
      <c r="A65" s="362"/>
      <c r="B65" s="363"/>
      <c r="C65" s="72"/>
      <c r="D65" s="27"/>
      <c r="E65" s="373"/>
      <c r="F65" s="374"/>
      <c r="G65" s="374"/>
      <c r="H65" s="374"/>
      <c r="I65" s="375"/>
      <c r="J65" s="2" t="str">
        <f t="shared" si="0"/>
        <v>Yes</v>
      </c>
      <c r="K65" s="2" t="str">
        <f t="shared" si="1"/>
        <v>Yes</v>
      </c>
      <c r="L65" s="2" t="str">
        <f t="shared" si="2"/>
        <v>Yes</v>
      </c>
      <c r="M65" s="2" t="str">
        <f t="shared" si="3"/>
        <v>YesYesYes</v>
      </c>
      <c r="N65" s="2" t="str">
        <f t="shared" si="4"/>
        <v>Yes</v>
      </c>
    </row>
    <row r="66" spans="1:14" ht="50" customHeight="1">
      <c r="A66" s="362"/>
      <c r="B66" s="363"/>
      <c r="C66" s="72"/>
      <c r="D66" s="27"/>
      <c r="E66" s="373"/>
      <c r="F66" s="374"/>
      <c r="G66" s="374"/>
      <c r="H66" s="374"/>
      <c r="I66" s="375"/>
      <c r="J66" s="2" t="str">
        <f t="shared" si="0"/>
        <v>Yes</v>
      </c>
      <c r="K66" s="2" t="str">
        <f t="shared" si="1"/>
        <v>Yes</v>
      </c>
      <c r="L66" s="2" t="str">
        <f t="shared" si="2"/>
        <v>Yes</v>
      </c>
      <c r="M66" s="2" t="str">
        <f t="shared" si="3"/>
        <v>YesYesYes</v>
      </c>
      <c r="N66" s="2" t="str">
        <f t="shared" si="4"/>
        <v>Yes</v>
      </c>
    </row>
    <row r="67" spans="1:14" ht="50" customHeight="1">
      <c r="A67" s="362"/>
      <c r="B67" s="363"/>
      <c r="C67" s="72"/>
      <c r="D67" s="27"/>
      <c r="E67" s="373"/>
      <c r="F67" s="374"/>
      <c r="G67" s="374"/>
      <c r="H67" s="374"/>
      <c r="I67" s="375"/>
      <c r="J67" s="2" t="str">
        <f t="shared" si="0"/>
        <v>Yes</v>
      </c>
      <c r="K67" s="2" t="str">
        <f t="shared" si="1"/>
        <v>Yes</v>
      </c>
      <c r="L67" s="2" t="str">
        <f t="shared" si="2"/>
        <v>Yes</v>
      </c>
      <c r="M67" s="2" t="str">
        <f t="shared" si="3"/>
        <v>YesYesYes</v>
      </c>
      <c r="N67" s="2" t="str">
        <f t="shared" si="4"/>
        <v>Yes</v>
      </c>
    </row>
    <row r="68" spans="1:14" ht="50" customHeight="1">
      <c r="A68" s="362"/>
      <c r="B68" s="363"/>
      <c r="C68" s="72"/>
      <c r="D68" s="27"/>
      <c r="E68" s="373"/>
      <c r="F68" s="374"/>
      <c r="G68" s="374"/>
      <c r="H68" s="374"/>
      <c r="I68" s="375"/>
      <c r="J68" s="2" t="str">
        <f t="shared" si="0"/>
        <v>Yes</v>
      </c>
      <c r="K68" s="2" t="str">
        <f t="shared" si="1"/>
        <v>Yes</v>
      </c>
      <c r="L68" s="2" t="str">
        <f t="shared" si="2"/>
        <v>Yes</v>
      </c>
      <c r="M68" s="2" t="str">
        <f t="shared" si="3"/>
        <v>YesYesYes</v>
      </c>
      <c r="N68" s="2" t="str">
        <f t="shared" si="4"/>
        <v>Yes</v>
      </c>
    </row>
    <row r="69" spans="1:14" ht="50" customHeight="1">
      <c r="A69" s="362"/>
      <c r="B69" s="363"/>
      <c r="C69" s="72"/>
      <c r="D69" s="27"/>
      <c r="E69" s="373"/>
      <c r="F69" s="374"/>
      <c r="G69" s="374"/>
      <c r="H69" s="374"/>
      <c r="I69" s="375"/>
      <c r="J69" s="2" t="str">
        <f t="shared" si="0"/>
        <v>Yes</v>
      </c>
      <c r="K69" s="2" t="str">
        <f t="shared" si="1"/>
        <v>Yes</v>
      </c>
      <c r="L69" s="2" t="str">
        <f t="shared" si="2"/>
        <v>Yes</v>
      </c>
      <c r="M69" s="2" t="str">
        <f t="shared" si="3"/>
        <v>YesYesYes</v>
      </c>
      <c r="N69" s="2" t="str">
        <f t="shared" si="4"/>
        <v>Yes</v>
      </c>
    </row>
    <row r="70" spans="1:14" ht="50" customHeight="1">
      <c r="A70" s="362"/>
      <c r="B70" s="363"/>
      <c r="C70" s="72"/>
      <c r="D70" s="27"/>
      <c r="E70" s="373"/>
      <c r="F70" s="374"/>
      <c r="G70" s="374"/>
      <c r="H70" s="374"/>
      <c r="I70" s="375"/>
      <c r="J70" s="2" t="str">
        <f t="shared" si="0"/>
        <v>Yes</v>
      </c>
      <c r="K70" s="2" t="str">
        <f t="shared" si="1"/>
        <v>Yes</v>
      </c>
      <c r="L70" s="2" t="str">
        <f t="shared" si="2"/>
        <v>Yes</v>
      </c>
      <c r="M70" s="2" t="str">
        <f t="shared" si="3"/>
        <v>YesYesYes</v>
      </c>
      <c r="N70" s="2" t="str">
        <f t="shared" si="4"/>
        <v>Yes</v>
      </c>
    </row>
    <row r="71" spans="1:14" ht="50" customHeight="1">
      <c r="A71" s="362"/>
      <c r="B71" s="363"/>
      <c r="C71" s="72"/>
      <c r="D71" s="27"/>
      <c r="E71" s="373"/>
      <c r="F71" s="374"/>
      <c r="G71" s="374"/>
      <c r="H71" s="374"/>
      <c r="I71" s="375"/>
      <c r="J71" s="2" t="str">
        <f t="shared" si="0"/>
        <v>Yes</v>
      </c>
      <c r="K71" s="2" t="str">
        <f t="shared" si="1"/>
        <v>Yes</v>
      </c>
      <c r="L71" s="2" t="str">
        <f t="shared" si="2"/>
        <v>Yes</v>
      </c>
      <c r="M71" s="2" t="str">
        <f t="shared" si="3"/>
        <v>YesYesYes</v>
      </c>
      <c r="N71" s="2" t="str">
        <f t="shared" si="4"/>
        <v>Yes</v>
      </c>
    </row>
    <row r="72" spans="1:14" ht="50" customHeight="1">
      <c r="A72" s="362"/>
      <c r="B72" s="363"/>
      <c r="C72" s="72"/>
      <c r="D72" s="27"/>
      <c r="E72" s="373"/>
      <c r="F72" s="374"/>
      <c r="G72" s="374"/>
      <c r="H72" s="374"/>
      <c r="I72" s="375"/>
      <c r="J72" s="2" t="str">
        <f t="shared" si="0"/>
        <v>Yes</v>
      </c>
      <c r="K72" s="2" t="str">
        <f t="shared" si="1"/>
        <v>Yes</v>
      </c>
      <c r="L72" s="2" t="str">
        <f t="shared" si="2"/>
        <v>Yes</v>
      </c>
      <c r="M72" s="2" t="str">
        <f t="shared" si="3"/>
        <v>YesYesYes</v>
      </c>
      <c r="N72" s="2" t="str">
        <f t="shared" si="4"/>
        <v>Yes</v>
      </c>
    </row>
    <row r="73" spans="1:14" ht="50" customHeight="1">
      <c r="A73" s="362"/>
      <c r="B73" s="363"/>
      <c r="C73" s="72"/>
      <c r="D73" s="27"/>
      <c r="E73" s="373"/>
      <c r="F73" s="374"/>
      <c r="G73" s="374"/>
      <c r="H73" s="374"/>
      <c r="I73" s="375"/>
      <c r="J73" s="2" t="str">
        <f t="shared" si="0"/>
        <v>Yes</v>
      </c>
      <c r="K73" s="2" t="str">
        <f t="shared" si="1"/>
        <v>Yes</v>
      </c>
      <c r="L73" s="2" t="str">
        <f t="shared" si="2"/>
        <v>Yes</v>
      </c>
      <c r="M73" s="2" t="str">
        <f t="shared" si="3"/>
        <v>YesYesYes</v>
      </c>
      <c r="N73" s="2" t="str">
        <f t="shared" si="4"/>
        <v>Yes</v>
      </c>
    </row>
    <row r="74" spans="1:14" ht="50" customHeight="1">
      <c r="A74" s="362"/>
      <c r="B74" s="363"/>
      <c r="C74" s="72"/>
      <c r="D74" s="27"/>
      <c r="E74" s="373"/>
      <c r="F74" s="374"/>
      <c r="G74" s="374"/>
      <c r="H74" s="374"/>
      <c r="I74" s="375"/>
      <c r="J74" s="2" t="str">
        <f t="shared" si="0"/>
        <v>Yes</v>
      </c>
      <c r="K74" s="2" t="str">
        <f t="shared" si="1"/>
        <v>Yes</v>
      </c>
      <c r="L74" s="2" t="str">
        <f t="shared" si="2"/>
        <v>Yes</v>
      </c>
      <c r="M74" s="2" t="str">
        <f t="shared" si="3"/>
        <v>YesYesYes</v>
      </c>
      <c r="N74" s="2" t="str">
        <f t="shared" si="4"/>
        <v>Yes</v>
      </c>
    </row>
    <row r="75" spans="1:14" ht="50" customHeight="1">
      <c r="A75" s="362"/>
      <c r="B75" s="363"/>
      <c r="C75" s="72"/>
      <c r="D75" s="27"/>
      <c r="E75" s="373"/>
      <c r="F75" s="374"/>
      <c r="G75" s="374"/>
      <c r="H75" s="374"/>
      <c r="I75" s="375"/>
      <c r="J75" s="2" t="str">
        <f t="shared" si="0"/>
        <v>Yes</v>
      </c>
      <c r="K75" s="2" t="str">
        <f t="shared" si="1"/>
        <v>Yes</v>
      </c>
      <c r="L75" s="2" t="str">
        <f t="shared" si="2"/>
        <v>Yes</v>
      </c>
      <c r="M75" s="2" t="str">
        <f t="shared" si="3"/>
        <v>YesYesYes</v>
      </c>
      <c r="N75" s="2" t="str">
        <f t="shared" si="4"/>
        <v>Yes</v>
      </c>
    </row>
    <row r="76" spans="1:14" ht="50" customHeight="1">
      <c r="A76" s="362"/>
      <c r="B76" s="363"/>
      <c r="C76" s="72"/>
      <c r="D76" s="27"/>
      <c r="E76" s="373"/>
      <c r="F76" s="374"/>
      <c r="G76" s="374"/>
      <c r="H76" s="374"/>
      <c r="I76" s="375"/>
      <c r="J76" s="2" t="str">
        <f t="shared" si="0"/>
        <v>Yes</v>
      </c>
      <c r="K76" s="2" t="str">
        <f t="shared" si="1"/>
        <v>Yes</v>
      </c>
      <c r="L76" s="2" t="str">
        <f t="shared" si="2"/>
        <v>Yes</v>
      </c>
      <c r="M76" s="2" t="str">
        <f t="shared" si="3"/>
        <v>YesYesYes</v>
      </c>
      <c r="N76" s="2" t="str">
        <f t="shared" si="4"/>
        <v>Yes</v>
      </c>
    </row>
    <row r="77" spans="1:14" ht="50" customHeight="1">
      <c r="A77" s="362"/>
      <c r="B77" s="363"/>
      <c r="C77" s="72"/>
      <c r="D77" s="27"/>
      <c r="E77" s="373"/>
      <c r="F77" s="374"/>
      <c r="G77" s="374"/>
      <c r="H77" s="374"/>
      <c r="I77" s="375"/>
      <c r="J77" s="2" t="str">
        <f t="shared" si="0"/>
        <v>Yes</v>
      </c>
      <c r="K77" s="2" t="str">
        <f t="shared" si="1"/>
        <v>Yes</v>
      </c>
      <c r="L77" s="2" t="str">
        <f t="shared" si="2"/>
        <v>Yes</v>
      </c>
      <c r="M77" s="2" t="str">
        <f t="shared" si="3"/>
        <v>YesYesYes</v>
      </c>
      <c r="N77" s="2" t="str">
        <f t="shared" si="4"/>
        <v>Yes</v>
      </c>
    </row>
    <row r="78" spans="1:14" ht="50" customHeight="1">
      <c r="A78" s="362"/>
      <c r="B78" s="363"/>
      <c r="C78" s="72"/>
      <c r="D78" s="27"/>
      <c r="E78" s="373"/>
      <c r="F78" s="374"/>
      <c r="G78" s="374"/>
      <c r="H78" s="374"/>
      <c r="I78" s="375"/>
      <c r="J78" s="2" t="str">
        <f t="shared" si="0"/>
        <v>Yes</v>
      </c>
      <c r="K78" s="2" t="str">
        <f t="shared" si="1"/>
        <v>Yes</v>
      </c>
      <c r="L78" s="2" t="str">
        <f t="shared" si="2"/>
        <v>Yes</v>
      </c>
      <c r="M78" s="2" t="str">
        <f t="shared" si="3"/>
        <v>YesYesYes</v>
      </c>
      <c r="N78" s="2" t="str">
        <f t="shared" si="4"/>
        <v>Yes</v>
      </c>
    </row>
    <row r="79" spans="1:14" ht="50" customHeight="1">
      <c r="A79" s="362"/>
      <c r="B79" s="363"/>
      <c r="C79" s="72"/>
      <c r="D79" s="27"/>
      <c r="E79" s="373"/>
      <c r="F79" s="374"/>
      <c r="G79" s="374"/>
      <c r="H79" s="374"/>
      <c r="I79" s="375"/>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 customHeight="1">
      <c r="A80" s="362"/>
      <c r="B80" s="363"/>
      <c r="C80" s="72"/>
      <c r="D80" s="27"/>
      <c r="E80" s="373"/>
      <c r="F80" s="374"/>
      <c r="G80" s="374"/>
      <c r="H80" s="374"/>
      <c r="I80" s="375"/>
      <c r="J80" s="2" t="str">
        <f t="shared" si="5"/>
        <v>Yes</v>
      </c>
      <c r="K80" s="2" t="str">
        <f t="shared" si="6"/>
        <v>Yes</v>
      </c>
      <c r="L80" s="2" t="str">
        <f t="shared" si="7"/>
        <v>Yes</v>
      </c>
      <c r="M80" s="2" t="str">
        <f t="shared" si="8"/>
        <v>YesYesYes</v>
      </c>
      <c r="N80" s="2" t="str">
        <f t="shared" si="9"/>
        <v>Yes</v>
      </c>
    </row>
    <row r="81" spans="1:14" ht="50" customHeight="1">
      <c r="A81" s="362"/>
      <c r="B81" s="363"/>
      <c r="C81" s="72"/>
      <c r="D81" s="27"/>
      <c r="E81" s="373"/>
      <c r="F81" s="374"/>
      <c r="G81" s="374"/>
      <c r="H81" s="374"/>
      <c r="I81" s="375"/>
      <c r="J81" s="2" t="str">
        <f t="shared" si="5"/>
        <v>Yes</v>
      </c>
      <c r="K81" s="2" t="str">
        <f t="shared" si="6"/>
        <v>Yes</v>
      </c>
      <c r="L81" s="2" t="str">
        <f t="shared" si="7"/>
        <v>Yes</v>
      </c>
      <c r="M81" s="2" t="str">
        <f t="shared" si="8"/>
        <v>YesYesYes</v>
      </c>
      <c r="N81" s="2" t="str">
        <f t="shared" si="9"/>
        <v>Yes</v>
      </c>
    </row>
    <row r="82" spans="1:14" ht="50" customHeight="1">
      <c r="A82" s="362"/>
      <c r="B82" s="363"/>
      <c r="C82" s="72"/>
      <c r="D82" s="27"/>
      <c r="E82" s="373"/>
      <c r="F82" s="374"/>
      <c r="G82" s="374"/>
      <c r="H82" s="374"/>
      <c r="I82" s="375"/>
      <c r="J82" s="2" t="str">
        <f t="shared" si="5"/>
        <v>Yes</v>
      </c>
      <c r="K82" s="2" t="str">
        <f t="shared" si="6"/>
        <v>Yes</v>
      </c>
      <c r="L82" s="2" t="str">
        <f t="shared" si="7"/>
        <v>Yes</v>
      </c>
      <c r="M82" s="2" t="str">
        <f t="shared" si="8"/>
        <v>YesYesYes</v>
      </c>
      <c r="N82" s="2" t="str">
        <f t="shared" si="9"/>
        <v>Yes</v>
      </c>
    </row>
    <row r="83" spans="1:14" ht="50" customHeight="1">
      <c r="A83" s="362"/>
      <c r="B83" s="363"/>
      <c r="C83" s="72"/>
      <c r="D83" s="27"/>
      <c r="E83" s="373"/>
      <c r="F83" s="374"/>
      <c r="G83" s="374"/>
      <c r="H83" s="374"/>
      <c r="I83" s="375"/>
      <c r="J83" s="2" t="str">
        <f t="shared" si="5"/>
        <v>Yes</v>
      </c>
      <c r="K83" s="2" t="str">
        <f t="shared" si="6"/>
        <v>Yes</v>
      </c>
      <c r="L83" s="2" t="str">
        <f t="shared" si="7"/>
        <v>Yes</v>
      </c>
      <c r="M83" s="2" t="str">
        <f t="shared" si="8"/>
        <v>YesYesYes</v>
      </c>
      <c r="N83" s="2" t="str">
        <f t="shared" si="9"/>
        <v>Yes</v>
      </c>
    </row>
    <row r="84" spans="1:14" ht="50" customHeight="1">
      <c r="A84" s="362"/>
      <c r="B84" s="363"/>
      <c r="C84" s="72"/>
      <c r="D84" s="27"/>
      <c r="E84" s="373"/>
      <c r="F84" s="374"/>
      <c r="G84" s="374"/>
      <c r="H84" s="374"/>
      <c r="I84" s="375"/>
      <c r="J84" s="2" t="str">
        <f t="shared" si="5"/>
        <v>Yes</v>
      </c>
      <c r="K84" s="2" t="str">
        <f t="shared" si="6"/>
        <v>Yes</v>
      </c>
      <c r="L84" s="2" t="str">
        <f t="shared" si="7"/>
        <v>Yes</v>
      </c>
      <c r="M84" s="2" t="str">
        <f t="shared" si="8"/>
        <v>YesYesYes</v>
      </c>
      <c r="N84" s="2" t="str">
        <f t="shared" si="9"/>
        <v>Yes</v>
      </c>
    </row>
    <row r="85" spans="1:14" ht="50" customHeight="1">
      <c r="A85" s="362"/>
      <c r="B85" s="363"/>
      <c r="C85" s="72"/>
      <c r="D85" s="27"/>
      <c r="E85" s="373"/>
      <c r="F85" s="374"/>
      <c r="G85" s="374"/>
      <c r="H85" s="374"/>
      <c r="I85" s="375"/>
      <c r="J85" s="2" t="str">
        <f t="shared" si="5"/>
        <v>Yes</v>
      </c>
      <c r="K85" s="2" t="str">
        <f t="shared" si="6"/>
        <v>Yes</v>
      </c>
      <c r="L85" s="2" t="str">
        <f t="shared" si="7"/>
        <v>Yes</v>
      </c>
      <c r="M85" s="2" t="str">
        <f t="shared" si="8"/>
        <v>YesYesYes</v>
      </c>
      <c r="N85" s="2" t="str">
        <f t="shared" si="9"/>
        <v>Yes</v>
      </c>
    </row>
    <row r="86" spans="1:14" ht="50" customHeight="1">
      <c r="A86" s="362"/>
      <c r="B86" s="363"/>
      <c r="C86" s="72"/>
      <c r="D86" s="27"/>
      <c r="E86" s="373"/>
      <c r="F86" s="374"/>
      <c r="G86" s="374"/>
      <c r="H86" s="374"/>
      <c r="I86" s="375"/>
      <c r="J86" s="2" t="str">
        <f t="shared" si="5"/>
        <v>Yes</v>
      </c>
      <c r="K86" s="2" t="str">
        <f t="shared" si="6"/>
        <v>Yes</v>
      </c>
      <c r="L86" s="2" t="str">
        <f t="shared" si="7"/>
        <v>Yes</v>
      </c>
      <c r="M86" s="2" t="str">
        <f t="shared" si="8"/>
        <v>YesYesYes</v>
      </c>
      <c r="N86" s="2" t="str">
        <f t="shared" si="9"/>
        <v>Yes</v>
      </c>
    </row>
    <row r="87" spans="1:14" ht="50" customHeight="1">
      <c r="A87" s="362"/>
      <c r="B87" s="363"/>
      <c r="C87" s="72"/>
      <c r="D87" s="27"/>
      <c r="E87" s="373"/>
      <c r="F87" s="374"/>
      <c r="G87" s="374"/>
      <c r="H87" s="374"/>
      <c r="I87" s="375"/>
      <c r="J87" s="2" t="str">
        <f t="shared" si="5"/>
        <v>Yes</v>
      </c>
      <c r="K87" s="2" t="str">
        <f t="shared" si="6"/>
        <v>Yes</v>
      </c>
      <c r="L87" s="2" t="str">
        <f t="shared" si="7"/>
        <v>Yes</v>
      </c>
      <c r="M87" s="2" t="str">
        <f t="shared" si="8"/>
        <v>YesYesYes</v>
      </c>
      <c r="N87" s="2" t="str">
        <f t="shared" si="9"/>
        <v>Yes</v>
      </c>
    </row>
    <row r="88" spans="1:14" ht="50" customHeight="1">
      <c r="A88" s="362"/>
      <c r="B88" s="363"/>
      <c r="C88" s="72"/>
      <c r="D88" s="27"/>
      <c r="E88" s="373"/>
      <c r="F88" s="374"/>
      <c r="G88" s="374"/>
      <c r="H88" s="374"/>
      <c r="I88" s="375"/>
      <c r="J88" s="2" t="str">
        <f t="shared" si="5"/>
        <v>Yes</v>
      </c>
      <c r="K88" s="2" t="str">
        <f t="shared" si="6"/>
        <v>Yes</v>
      </c>
      <c r="L88" s="2" t="str">
        <f t="shared" si="7"/>
        <v>Yes</v>
      </c>
      <c r="M88" s="2" t="str">
        <f t="shared" si="8"/>
        <v>YesYesYes</v>
      </c>
      <c r="N88" s="2" t="str">
        <f t="shared" si="9"/>
        <v>Yes</v>
      </c>
    </row>
    <row r="89" spans="1:14" ht="50" customHeight="1">
      <c r="A89" s="362"/>
      <c r="B89" s="363"/>
      <c r="C89" s="72"/>
      <c r="D89" s="27"/>
      <c r="E89" s="373"/>
      <c r="F89" s="374"/>
      <c r="G89" s="374"/>
      <c r="H89" s="374"/>
      <c r="I89" s="375"/>
      <c r="J89" s="2" t="str">
        <f t="shared" si="5"/>
        <v>Yes</v>
      </c>
      <c r="K89" s="2" t="str">
        <f t="shared" si="6"/>
        <v>Yes</v>
      </c>
      <c r="L89" s="2" t="str">
        <f t="shared" si="7"/>
        <v>Yes</v>
      </c>
      <c r="M89" s="2" t="str">
        <f t="shared" si="8"/>
        <v>YesYesYes</v>
      </c>
      <c r="N89" s="2" t="str">
        <f t="shared" si="9"/>
        <v>Yes</v>
      </c>
    </row>
    <row r="90" spans="1:14" ht="50" customHeight="1">
      <c r="A90" s="362"/>
      <c r="B90" s="363"/>
      <c r="C90" s="72"/>
      <c r="D90" s="27"/>
      <c r="E90" s="373"/>
      <c r="F90" s="374"/>
      <c r="G90" s="374"/>
      <c r="H90" s="374"/>
      <c r="I90" s="375"/>
      <c r="J90" s="2" t="str">
        <f t="shared" si="5"/>
        <v>Yes</v>
      </c>
      <c r="K90" s="2" t="str">
        <f t="shared" si="6"/>
        <v>Yes</v>
      </c>
      <c r="L90" s="2" t="str">
        <f t="shared" si="7"/>
        <v>Yes</v>
      </c>
      <c r="M90" s="2" t="str">
        <f t="shared" si="8"/>
        <v>YesYesYes</v>
      </c>
      <c r="N90" s="2" t="str">
        <f t="shared" si="9"/>
        <v>Yes</v>
      </c>
    </row>
    <row r="91" spans="1:14" ht="50" customHeight="1">
      <c r="A91" s="362"/>
      <c r="B91" s="363"/>
      <c r="C91" s="72"/>
      <c r="D91" s="27"/>
      <c r="E91" s="373"/>
      <c r="F91" s="374"/>
      <c r="G91" s="374"/>
      <c r="H91" s="374"/>
      <c r="I91" s="375"/>
      <c r="J91" s="2" t="str">
        <f t="shared" si="5"/>
        <v>Yes</v>
      </c>
      <c r="K91" s="2" t="str">
        <f t="shared" si="6"/>
        <v>Yes</v>
      </c>
      <c r="L91" s="2" t="str">
        <f t="shared" si="7"/>
        <v>Yes</v>
      </c>
      <c r="M91" s="2" t="str">
        <f t="shared" si="8"/>
        <v>YesYesYes</v>
      </c>
      <c r="N91" s="2" t="str">
        <f t="shared" si="9"/>
        <v>Yes</v>
      </c>
    </row>
    <row r="92" spans="1:14" ht="50" customHeight="1">
      <c r="A92" s="362"/>
      <c r="B92" s="363"/>
      <c r="C92" s="72"/>
      <c r="D92" s="27"/>
      <c r="E92" s="373"/>
      <c r="F92" s="374"/>
      <c r="G92" s="374"/>
      <c r="H92" s="374"/>
      <c r="I92" s="375"/>
      <c r="J92" s="2" t="str">
        <f t="shared" si="5"/>
        <v>Yes</v>
      </c>
      <c r="K92" s="2" t="str">
        <f t="shared" si="6"/>
        <v>Yes</v>
      </c>
      <c r="L92" s="2" t="str">
        <f t="shared" si="7"/>
        <v>Yes</v>
      </c>
      <c r="M92" s="2" t="str">
        <f t="shared" si="8"/>
        <v>YesYesYes</v>
      </c>
      <c r="N92" s="2" t="str">
        <f t="shared" si="9"/>
        <v>Yes</v>
      </c>
    </row>
    <row r="93" spans="1:14" ht="50" customHeight="1">
      <c r="A93" s="362"/>
      <c r="B93" s="363"/>
      <c r="C93" s="72"/>
      <c r="D93" s="27"/>
      <c r="E93" s="373"/>
      <c r="F93" s="374"/>
      <c r="G93" s="374"/>
      <c r="H93" s="374"/>
      <c r="I93" s="375"/>
      <c r="J93" s="2" t="str">
        <f t="shared" si="5"/>
        <v>Yes</v>
      </c>
      <c r="K93" s="2" t="str">
        <f t="shared" si="6"/>
        <v>Yes</v>
      </c>
      <c r="L93" s="2" t="str">
        <f t="shared" si="7"/>
        <v>Yes</v>
      </c>
      <c r="M93" s="2" t="str">
        <f t="shared" si="8"/>
        <v>YesYesYes</v>
      </c>
      <c r="N93" s="2" t="str">
        <f t="shared" si="9"/>
        <v>Yes</v>
      </c>
    </row>
    <row r="94" spans="1:14" ht="50" customHeight="1">
      <c r="A94" s="362"/>
      <c r="B94" s="363"/>
      <c r="C94" s="72"/>
      <c r="D94" s="27"/>
      <c r="E94" s="373"/>
      <c r="F94" s="374"/>
      <c r="G94" s="374"/>
      <c r="H94" s="374"/>
      <c r="I94" s="375"/>
      <c r="J94" s="2" t="str">
        <f t="shared" si="5"/>
        <v>Yes</v>
      </c>
      <c r="K94" s="2" t="str">
        <f t="shared" si="6"/>
        <v>Yes</v>
      </c>
      <c r="L94" s="2" t="str">
        <f t="shared" si="7"/>
        <v>Yes</v>
      </c>
      <c r="M94" s="2" t="str">
        <f t="shared" si="8"/>
        <v>YesYesYes</v>
      </c>
      <c r="N94" s="2" t="str">
        <f t="shared" si="9"/>
        <v>Yes</v>
      </c>
    </row>
    <row r="95" spans="1:14" ht="50" customHeight="1">
      <c r="A95" s="362"/>
      <c r="B95" s="363"/>
      <c r="C95" s="72"/>
      <c r="D95" s="27"/>
      <c r="E95" s="373"/>
      <c r="F95" s="374"/>
      <c r="G95" s="374"/>
      <c r="H95" s="374"/>
      <c r="I95" s="375"/>
      <c r="J95" s="2" t="str">
        <f t="shared" si="5"/>
        <v>Yes</v>
      </c>
      <c r="K95" s="2" t="str">
        <f t="shared" si="6"/>
        <v>Yes</v>
      </c>
      <c r="L95" s="2" t="str">
        <f t="shared" si="7"/>
        <v>Yes</v>
      </c>
      <c r="M95" s="2" t="str">
        <f t="shared" si="8"/>
        <v>YesYesYes</v>
      </c>
      <c r="N95" s="2" t="str">
        <f t="shared" si="9"/>
        <v>Yes</v>
      </c>
    </row>
    <row r="96" spans="1:14" ht="50" customHeight="1">
      <c r="A96" s="362"/>
      <c r="B96" s="363"/>
      <c r="C96" s="72"/>
      <c r="D96" s="27"/>
      <c r="E96" s="373"/>
      <c r="F96" s="374"/>
      <c r="G96" s="374"/>
      <c r="H96" s="374"/>
      <c r="I96" s="375"/>
      <c r="J96" s="2" t="str">
        <f t="shared" si="5"/>
        <v>Yes</v>
      </c>
      <c r="K96" s="2" t="str">
        <f t="shared" si="6"/>
        <v>Yes</v>
      </c>
      <c r="L96" s="2" t="str">
        <f t="shared" si="7"/>
        <v>Yes</v>
      </c>
      <c r="M96" s="2" t="str">
        <f t="shared" si="8"/>
        <v>YesYesYes</v>
      </c>
      <c r="N96" s="2" t="str">
        <f t="shared" si="9"/>
        <v>Yes</v>
      </c>
    </row>
    <row r="97" spans="1:14" ht="50" customHeight="1">
      <c r="A97" s="362"/>
      <c r="B97" s="363"/>
      <c r="C97" s="72"/>
      <c r="D97" s="27"/>
      <c r="E97" s="373"/>
      <c r="F97" s="374"/>
      <c r="G97" s="374"/>
      <c r="H97" s="374"/>
      <c r="I97" s="375"/>
      <c r="J97" s="2" t="str">
        <f t="shared" si="5"/>
        <v>Yes</v>
      </c>
      <c r="K97" s="2" t="str">
        <f t="shared" si="6"/>
        <v>Yes</v>
      </c>
      <c r="L97" s="2" t="str">
        <f t="shared" si="7"/>
        <v>Yes</v>
      </c>
      <c r="M97" s="2" t="str">
        <f t="shared" si="8"/>
        <v>YesYesYes</v>
      </c>
      <c r="N97" s="2" t="str">
        <f t="shared" si="9"/>
        <v>Yes</v>
      </c>
    </row>
    <row r="98" spans="1:14" ht="50" customHeight="1">
      <c r="A98" s="362"/>
      <c r="B98" s="363"/>
      <c r="C98" s="72"/>
      <c r="D98" s="27"/>
      <c r="E98" s="373"/>
      <c r="F98" s="374"/>
      <c r="G98" s="374"/>
      <c r="H98" s="374"/>
      <c r="I98" s="375"/>
      <c r="J98" s="2" t="str">
        <f t="shared" si="5"/>
        <v>Yes</v>
      </c>
      <c r="K98" s="2" t="str">
        <f t="shared" si="6"/>
        <v>Yes</v>
      </c>
      <c r="L98" s="2" t="str">
        <f t="shared" si="7"/>
        <v>Yes</v>
      </c>
      <c r="M98" s="2" t="str">
        <f t="shared" si="8"/>
        <v>YesYesYes</v>
      </c>
      <c r="N98" s="2" t="str">
        <f t="shared" si="9"/>
        <v>Yes</v>
      </c>
    </row>
    <row r="99" spans="1:14" ht="50" customHeight="1">
      <c r="A99" s="362"/>
      <c r="B99" s="363"/>
      <c r="C99" s="72"/>
      <c r="D99" s="27"/>
      <c r="E99" s="373"/>
      <c r="F99" s="374"/>
      <c r="G99" s="374"/>
      <c r="H99" s="374"/>
      <c r="I99" s="375"/>
      <c r="J99" s="2" t="str">
        <f t="shared" si="5"/>
        <v>Yes</v>
      </c>
      <c r="K99" s="2" t="str">
        <f t="shared" si="6"/>
        <v>Yes</v>
      </c>
      <c r="L99" s="2" t="str">
        <f t="shared" si="7"/>
        <v>Yes</v>
      </c>
      <c r="M99" s="2" t="str">
        <f t="shared" si="8"/>
        <v>YesYesYes</v>
      </c>
      <c r="N99" s="2" t="str">
        <f t="shared" si="9"/>
        <v>Yes</v>
      </c>
    </row>
    <row r="100" spans="1:14" ht="50" customHeight="1">
      <c r="A100" s="362"/>
      <c r="B100" s="363"/>
      <c r="C100" s="72"/>
      <c r="D100" s="27"/>
      <c r="E100" s="373"/>
      <c r="F100" s="374"/>
      <c r="G100" s="374"/>
      <c r="H100" s="374"/>
      <c r="I100" s="375"/>
      <c r="J100" s="2" t="str">
        <f t="shared" si="5"/>
        <v>Yes</v>
      </c>
      <c r="K100" s="2" t="str">
        <f t="shared" si="6"/>
        <v>Yes</v>
      </c>
      <c r="L100" s="2" t="str">
        <f t="shared" si="7"/>
        <v>Yes</v>
      </c>
      <c r="M100" s="2" t="str">
        <f t="shared" si="8"/>
        <v>YesYesYes</v>
      </c>
      <c r="N100" s="2" t="str">
        <f t="shared" si="9"/>
        <v>Yes</v>
      </c>
    </row>
    <row r="101" spans="1:14" ht="50" customHeight="1">
      <c r="A101" s="362"/>
      <c r="B101" s="363"/>
      <c r="C101" s="72"/>
      <c r="D101" s="27"/>
      <c r="E101" s="373"/>
      <c r="F101" s="374"/>
      <c r="G101" s="374"/>
      <c r="H101" s="374"/>
      <c r="I101" s="375"/>
      <c r="J101" s="2" t="str">
        <f t="shared" si="5"/>
        <v>Yes</v>
      </c>
      <c r="K101" s="2" t="str">
        <f t="shared" si="6"/>
        <v>Yes</v>
      </c>
      <c r="L101" s="2" t="str">
        <f t="shared" si="7"/>
        <v>Yes</v>
      </c>
      <c r="M101" s="2" t="str">
        <f t="shared" si="8"/>
        <v>YesYesYes</v>
      </c>
      <c r="N101" s="2" t="str">
        <f t="shared" si="9"/>
        <v>Yes</v>
      </c>
    </row>
    <row r="102" spans="1:14" ht="50" customHeight="1">
      <c r="A102" s="362"/>
      <c r="B102" s="363"/>
      <c r="C102" s="72"/>
      <c r="D102" s="27"/>
      <c r="E102" s="373"/>
      <c r="F102" s="374"/>
      <c r="G102" s="374"/>
      <c r="H102" s="374"/>
      <c r="I102" s="375"/>
      <c r="J102" s="2" t="str">
        <f t="shared" si="5"/>
        <v>Yes</v>
      </c>
      <c r="K102" s="2" t="str">
        <f t="shared" si="6"/>
        <v>Yes</v>
      </c>
      <c r="L102" s="2" t="str">
        <f t="shared" si="7"/>
        <v>Yes</v>
      </c>
      <c r="M102" s="2" t="str">
        <f t="shared" si="8"/>
        <v>YesYesYes</v>
      </c>
      <c r="N102" s="2" t="str">
        <f t="shared" si="9"/>
        <v>Yes</v>
      </c>
    </row>
    <row r="103" spans="1:14" ht="50" customHeight="1">
      <c r="A103" s="362"/>
      <c r="B103" s="363"/>
      <c r="C103" s="72"/>
      <c r="D103" s="27"/>
      <c r="E103" s="373"/>
      <c r="F103" s="374"/>
      <c r="G103" s="374"/>
      <c r="H103" s="374"/>
      <c r="I103" s="375"/>
      <c r="J103" s="2" t="str">
        <f t="shared" si="5"/>
        <v>Yes</v>
      </c>
      <c r="K103" s="2" t="str">
        <f t="shared" si="6"/>
        <v>Yes</v>
      </c>
      <c r="L103" s="2" t="str">
        <f t="shared" si="7"/>
        <v>Yes</v>
      </c>
      <c r="M103" s="2" t="str">
        <f t="shared" si="8"/>
        <v>YesYesYes</v>
      </c>
      <c r="N103" s="2" t="str">
        <f t="shared" si="9"/>
        <v>Yes</v>
      </c>
    </row>
    <row r="104" spans="1:14" ht="50" customHeight="1">
      <c r="A104" s="362"/>
      <c r="B104" s="363"/>
      <c r="C104" s="72"/>
      <c r="D104" s="27"/>
      <c r="E104" s="373"/>
      <c r="F104" s="374"/>
      <c r="G104" s="374"/>
      <c r="H104" s="374"/>
      <c r="I104" s="375"/>
      <c r="J104" s="2" t="str">
        <f t="shared" si="5"/>
        <v>Yes</v>
      </c>
      <c r="K104" s="2" t="str">
        <f t="shared" si="6"/>
        <v>Yes</v>
      </c>
      <c r="L104" s="2" t="str">
        <f t="shared" si="7"/>
        <v>Yes</v>
      </c>
      <c r="M104" s="2" t="str">
        <f t="shared" si="8"/>
        <v>YesYesYes</v>
      </c>
      <c r="N104" s="2" t="str">
        <f t="shared" si="9"/>
        <v>Yes</v>
      </c>
    </row>
    <row r="105" spans="1:14" ht="50" customHeight="1">
      <c r="A105" s="362"/>
      <c r="B105" s="363"/>
      <c r="C105" s="72"/>
      <c r="D105" s="27"/>
      <c r="E105" s="373"/>
      <c r="F105" s="374"/>
      <c r="G105" s="374"/>
      <c r="H105" s="374"/>
      <c r="I105" s="375"/>
      <c r="J105" s="2" t="str">
        <f t="shared" si="5"/>
        <v>Yes</v>
      </c>
      <c r="K105" s="2" t="str">
        <f t="shared" si="6"/>
        <v>Yes</v>
      </c>
      <c r="L105" s="2" t="str">
        <f t="shared" si="7"/>
        <v>Yes</v>
      </c>
      <c r="M105" s="2" t="str">
        <f t="shared" si="8"/>
        <v>YesYesYes</v>
      </c>
      <c r="N105" s="2" t="str">
        <f t="shared" si="9"/>
        <v>Yes</v>
      </c>
    </row>
    <row r="106" spans="1:14">
      <c r="J106" s="5">
        <f>COUNTIF(J14:J105,"Yes")</f>
        <v>92</v>
      </c>
      <c r="K106" s="5">
        <f>COUNTIF(K14:K105,"Yes")</f>
        <v>92</v>
      </c>
      <c r="L106" s="5">
        <f>COUNTIF(L14:L105,"Yes")</f>
        <v>92</v>
      </c>
      <c r="M106" s="5"/>
      <c r="N106" s="5">
        <f>COUNTIF(N14:N105,"Yes")</f>
        <v>92</v>
      </c>
    </row>
  </sheetData>
  <mergeCells count="1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78:B78"/>
    <mergeCell ref="E78:I78"/>
    <mergeCell ref="A80:B80"/>
    <mergeCell ref="E80:I80"/>
    <mergeCell ref="A82:B82"/>
    <mergeCell ref="A86:B86"/>
    <mergeCell ref="E86:I86"/>
    <mergeCell ref="E85:I85"/>
    <mergeCell ref="A81:B81"/>
    <mergeCell ref="E81:I81"/>
    <mergeCell ref="A79:B79"/>
    <mergeCell ref="E79:I79"/>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66:B66"/>
    <mergeCell ref="A67:B67"/>
    <mergeCell ref="A63:B63"/>
    <mergeCell ref="E60:I60"/>
    <mergeCell ref="E61:I61"/>
    <mergeCell ref="E63:I63"/>
    <mergeCell ref="A74:B74"/>
    <mergeCell ref="E74:I74"/>
    <mergeCell ref="E56:I56"/>
    <mergeCell ref="E57:I57"/>
    <mergeCell ref="A65:B65"/>
    <mergeCell ref="A62:B62"/>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D5:D13"/>
    <mergeCell ref="A14:B14"/>
    <mergeCell ref="E16:I16"/>
    <mergeCell ref="E17:I17"/>
    <mergeCell ref="C5:C13"/>
    <mergeCell ref="E18:I18"/>
    <mergeCell ref="E5:I13"/>
    <mergeCell ref="E14:I14"/>
    <mergeCell ref="E15:I1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s>
  <phoneticPr fontId="18"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J199"/>
  <sheetViews>
    <sheetView topLeftCell="A163" workbookViewId="0">
      <selection activeCell="A178" sqref="A178:J199"/>
    </sheetView>
  </sheetViews>
  <sheetFormatPr baseColWidth="10" defaultColWidth="8.83203125" defaultRowHeight="14" x14ac:dyDescent="0"/>
  <cols>
    <col min="1" max="10" width="15.6640625" style="3" customWidth="1"/>
    <col min="11" max="51" width="4.6640625" style="3" customWidth="1"/>
    <col min="52" max="16384" width="8.83203125" style="3"/>
  </cols>
  <sheetData>
    <row r="1" spans="1:10" ht="15" customHeight="1">
      <c r="A1" s="416" t="s">
        <v>170</v>
      </c>
      <c r="B1" s="416"/>
      <c r="C1" s="416"/>
      <c r="D1" s="416"/>
      <c r="E1" s="416"/>
      <c r="F1" s="416"/>
      <c r="G1" s="416"/>
      <c r="H1" s="416"/>
      <c r="I1" s="416"/>
      <c r="J1" s="416"/>
    </row>
    <row r="2" spans="1:10" ht="15" customHeight="1">
      <c r="A2" s="416"/>
      <c r="B2" s="416"/>
      <c r="C2" s="416"/>
      <c r="D2" s="416"/>
      <c r="E2" s="416"/>
      <c r="F2" s="416"/>
      <c r="G2" s="416"/>
      <c r="H2" s="416"/>
      <c r="I2" s="416"/>
      <c r="J2" s="416"/>
    </row>
    <row r="3" spans="1:10" ht="15" customHeight="1">
      <c r="A3" s="417" t="s">
        <v>173</v>
      </c>
      <c r="B3" s="417"/>
      <c r="C3" s="417"/>
      <c r="D3" s="417"/>
      <c r="E3" s="417"/>
      <c r="F3" s="417"/>
      <c r="G3" s="417"/>
      <c r="H3" s="417"/>
      <c r="I3" s="417"/>
      <c r="J3" s="417"/>
    </row>
    <row r="4" spans="1:10" ht="15" customHeight="1">
      <c r="A4" s="417"/>
      <c r="B4" s="417"/>
      <c r="C4" s="417"/>
      <c r="D4" s="417"/>
      <c r="E4" s="417"/>
      <c r="F4" s="417"/>
      <c r="G4" s="417"/>
      <c r="H4" s="417"/>
      <c r="I4" s="417"/>
      <c r="J4" s="417"/>
    </row>
    <row r="5" spans="1:10" ht="15" customHeight="1">
      <c r="A5" s="417"/>
      <c r="B5" s="417"/>
      <c r="C5" s="417"/>
      <c r="D5" s="417"/>
      <c r="E5" s="417"/>
      <c r="F5" s="417"/>
      <c r="G5" s="417"/>
      <c r="H5" s="417"/>
      <c r="I5" s="417"/>
      <c r="J5" s="417"/>
    </row>
    <row r="6" spans="1:10" ht="15" customHeight="1">
      <c r="A6" s="417"/>
      <c r="B6" s="417"/>
      <c r="C6" s="417"/>
      <c r="D6" s="417"/>
      <c r="E6" s="417"/>
      <c r="F6" s="417"/>
      <c r="G6" s="417"/>
      <c r="H6" s="417"/>
      <c r="I6" s="417"/>
      <c r="J6" s="417"/>
    </row>
    <row r="7" spans="1:10" ht="15" customHeight="1">
      <c r="A7" s="417"/>
      <c r="B7" s="417"/>
      <c r="C7" s="417"/>
      <c r="D7" s="417"/>
      <c r="E7" s="417"/>
      <c r="F7" s="417"/>
      <c r="G7" s="417"/>
      <c r="H7" s="417"/>
      <c r="I7" s="417"/>
      <c r="J7" s="417"/>
    </row>
    <row r="8" spans="1:10" ht="15" customHeight="1">
      <c r="A8" s="412"/>
      <c r="B8" s="413"/>
      <c r="C8" s="413"/>
      <c r="D8" s="413"/>
      <c r="E8" s="413"/>
      <c r="F8" s="413"/>
      <c r="G8" s="413"/>
      <c r="H8" s="413"/>
      <c r="I8" s="413"/>
      <c r="J8" s="414"/>
    </row>
    <row r="9" spans="1:10" ht="15" customHeight="1">
      <c r="A9" s="391" t="s">
        <v>132</v>
      </c>
      <c r="B9" s="392"/>
      <c r="C9" s="392"/>
      <c r="D9" s="392"/>
      <c r="E9" s="392"/>
      <c r="F9" s="392"/>
      <c r="G9" s="392"/>
      <c r="H9" s="392"/>
      <c r="I9" s="392"/>
      <c r="J9" s="393"/>
    </row>
    <row r="10" spans="1:10" ht="15" customHeight="1">
      <c r="A10" s="418" t="s">
        <v>129</v>
      </c>
      <c r="B10" s="419"/>
      <c r="C10" s="419"/>
      <c r="D10" s="419"/>
      <c r="E10" s="419"/>
      <c r="F10" s="419"/>
      <c r="G10" s="419"/>
      <c r="H10" s="419"/>
      <c r="I10" s="419"/>
      <c r="J10" s="420"/>
    </row>
    <row r="11" spans="1:10" ht="15" customHeight="1">
      <c r="A11" s="391"/>
      <c r="B11" s="392"/>
      <c r="C11" s="392"/>
      <c r="D11" s="392"/>
      <c r="E11" s="392"/>
      <c r="F11" s="392"/>
      <c r="G11" s="392"/>
      <c r="H11" s="392"/>
      <c r="I11" s="392"/>
      <c r="J11" s="393"/>
    </row>
    <row r="12" spans="1:10" ht="15" customHeight="1">
      <c r="A12" s="390" t="s">
        <v>256</v>
      </c>
      <c r="B12" s="390"/>
      <c r="C12" s="390"/>
      <c r="D12" s="390"/>
      <c r="E12" s="390"/>
      <c r="F12" s="390"/>
      <c r="G12" s="390"/>
      <c r="H12" s="390"/>
      <c r="I12" s="390"/>
      <c r="J12" s="390"/>
    </row>
    <row r="13" spans="1:10" ht="15" customHeight="1">
      <c r="A13" s="390"/>
      <c r="B13" s="390"/>
      <c r="C13" s="390"/>
      <c r="D13" s="390"/>
      <c r="E13" s="390"/>
      <c r="F13" s="390"/>
      <c r="G13" s="390"/>
      <c r="H13" s="390"/>
      <c r="I13" s="390"/>
      <c r="J13" s="390"/>
    </row>
    <row r="14" spans="1:10" ht="15" customHeight="1">
      <c r="A14" s="390"/>
      <c r="B14" s="390"/>
      <c r="C14" s="390"/>
      <c r="D14" s="390"/>
      <c r="E14" s="390"/>
      <c r="F14" s="390"/>
      <c r="G14" s="390"/>
      <c r="H14" s="390"/>
      <c r="I14" s="390"/>
      <c r="J14" s="390"/>
    </row>
    <row r="15" spans="1:10" ht="15" customHeight="1">
      <c r="A15" s="390"/>
      <c r="B15" s="390"/>
      <c r="C15" s="390"/>
      <c r="D15" s="390"/>
      <c r="E15" s="390"/>
      <c r="F15" s="390"/>
      <c r="G15" s="390"/>
      <c r="H15" s="390"/>
      <c r="I15" s="390"/>
      <c r="J15" s="390"/>
    </row>
    <row r="16" spans="1:10" ht="15" customHeight="1">
      <c r="A16" s="390"/>
      <c r="B16" s="390"/>
      <c r="C16" s="390"/>
      <c r="D16" s="390"/>
      <c r="E16" s="390"/>
      <c r="F16" s="390"/>
      <c r="G16" s="390"/>
      <c r="H16" s="390"/>
      <c r="I16" s="390"/>
      <c r="J16" s="390"/>
    </row>
    <row r="17" spans="1:10" ht="15" customHeight="1">
      <c r="A17" s="390"/>
      <c r="B17" s="390"/>
      <c r="C17" s="390"/>
      <c r="D17" s="390"/>
      <c r="E17" s="390"/>
      <c r="F17" s="390"/>
      <c r="G17" s="390"/>
      <c r="H17" s="390"/>
      <c r="I17" s="390"/>
      <c r="J17" s="390"/>
    </row>
    <row r="18" spans="1:10" ht="15" customHeight="1">
      <c r="A18" s="390"/>
      <c r="B18" s="390"/>
      <c r="C18" s="390"/>
      <c r="D18" s="390"/>
      <c r="E18" s="390"/>
      <c r="F18" s="390"/>
      <c r="G18" s="390"/>
      <c r="H18" s="390"/>
      <c r="I18" s="390"/>
      <c r="J18" s="390"/>
    </row>
    <row r="19" spans="1:10" ht="15" customHeight="1">
      <c r="A19" s="390"/>
      <c r="B19" s="390"/>
      <c r="C19" s="390"/>
      <c r="D19" s="390"/>
      <c r="E19" s="390"/>
      <c r="F19" s="390"/>
      <c r="G19" s="390"/>
      <c r="H19" s="390"/>
      <c r="I19" s="390"/>
      <c r="J19" s="390"/>
    </row>
    <row r="20" spans="1:10" ht="15" customHeight="1">
      <c r="A20" s="390"/>
      <c r="B20" s="390"/>
      <c r="C20" s="390"/>
      <c r="D20" s="390"/>
      <c r="E20" s="390"/>
      <c r="F20" s="390"/>
      <c r="G20" s="390"/>
      <c r="H20" s="390"/>
      <c r="I20" s="390"/>
      <c r="J20" s="390"/>
    </row>
    <row r="21" spans="1:10" ht="15" customHeight="1">
      <c r="A21" s="390"/>
      <c r="B21" s="390"/>
      <c r="C21" s="390"/>
      <c r="D21" s="390"/>
      <c r="E21" s="390"/>
      <c r="F21" s="390"/>
      <c r="G21" s="390"/>
      <c r="H21" s="390"/>
      <c r="I21" s="390"/>
      <c r="J21" s="390"/>
    </row>
    <row r="22" spans="1:10" ht="15" customHeight="1">
      <c r="A22" s="390"/>
      <c r="B22" s="390"/>
      <c r="C22" s="390"/>
      <c r="D22" s="390"/>
      <c r="E22" s="390"/>
      <c r="F22" s="390"/>
      <c r="G22" s="390"/>
      <c r="H22" s="390"/>
      <c r="I22" s="390"/>
      <c r="J22" s="390"/>
    </row>
    <row r="23" spans="1:10" ht="15" customHeight="1">
      <c r="A23" s="390"/>
      <c r="B23" s="390"/>
      <c r="C23" s="390"/>
      <c r="D23" s="390"/>
      <c r="E23" s="390"/>
      <c r="F23" s="390"/>
      <c r="G23" s="390"/>
      <c r="H23" s="390"/>
      <c r="I23" s="390"/>
      <c r="J23" s="390"/>
    </row>
    <row r="24" spans="1:10" ht="15" customHeight="1">
      <c r="A24" s="390"/>
      <c r="B24" s="390"/>
      <c r="C24" s="390"/>
      <c r="D24" s="390"/>
      <c r="E24" s="390"/>
      <c r="F24" s="390"/>
      <c r="G24" s="390"/>
      <c r="H24" s="390"/>
      <c r="I24" s="390"/>
      <c r="J24" s="390"/>
    </row>
    <row r="25" spans="1:10" ht="15" customHeight="1">
      <c r="A25" s="390"/>
      <c r="B25" s="390"/>
      <c r="C25" s="390"/>
      <c r="D25" s="390"/>
      <c r="E25" s="390"/>
      <c r="F25" s="390"/>
      <c r="G25" s="390"/>
      <c r="H25" s="390"/>
      <c r="I25" s="390"/>
      <c r="J25" s="390"/>
    </row>
    <row r="26" spans="1:10" ht="15" customHeight="1">
      <c r="A26" s="390"/>
      <c r="B26" s="390"/>
      <c r="C26" s="390"/>
      <c r="D26" s="390"/>
      <c r="E26" s="390"/>
      <c r="F26" s="390"/>
      <c r="G26" s="390"/>
      <c r="H26" s="390"/>
      <c r="I26" s="390"/>
      <c r="J26" s="390"/>
    </row>
    <row r="27" spans="1:10" ht="15" customHeight="1">
      <c r="A27" s="390"/>
      <c r="B27" s="390"/>
      <c r="C27" s="390"/>
      <c r="D27" s="390"/>
      <c r="E27" s="390"/>
      <c r="F27" s="390"/>
      <c r="G27" s="390"/>
      <c r="H27" s="390"/>
      <c r="I27" s="390"/>
      <c r="J27" s="390"/>
    </row>
    <row r="28" spans="1:10" ht="15" customHeight="1">
      <c r="A28" s="390"/>
      <c r="B28" s="390"/>
      <c r="C28" s="390"/>
      <c r="D28" s="390"/>
      <c r="E28" s="390"/>
      <c r="F28" s="390"/>
      <c r="G28" s="390"/>
      <c r="H28" s="390"/>
      <c r="I28" s="390"/>
      <c r="J28" s="390"/>
    </row>
    <row r="29" spans="1:10" ht="15" customHeight="1">
      <c r="A29" s="390"/>
      <c r="B29" s="390"/>
      <c r="C29" s="390"/>
      <c r="D29" s="390"/>
      <c r="E29" s="390"/>
      <c r="F29" s="390"/>
      <c r="G29" s="390"/>
      <c r="H29" s="390"/>
      <c r="I29" s="390"/>
      <c r="J29" s="390"/>
    </row>
    <row r="30" spans="1:10" ht="15" customHeight="1">
      <c r="A30" s="390"/>
      <c r="B30" s="390"/>
      <c r="C30" s="390"/>
      <c r="D30" s="390"/>
      <c r="E30" s="390"/>
      <c r="F30" s="390"/>
      <c r="G30" s="390"/>
      <c r="H30" s="390"/>
      <c r="I30" s="390"/>
      <c r="J30" s="390"/>
    </row>
    <row r="31" spans="1:10" ht="15" customHeight="1">
      <c r="A31" s="390"/>
      <c r="B31" s="390"/>
      <c r="C31" s="390"/>
      <c r="D31" s="390"/>
      <c r="E31" s="390"/>
      <c r="F31" s="390"/>
      <c r="G31" s="390"/>
      <c r="H31" s="390"/>
      <c r="I31" s="390"/>
      <c r="J31" s="390"/>
    </row>
    <row r="32" spans="1:10" ht="15" customHeight="1">
      <c r="A32" s="390"/>
      <c r="B32" s="390"/>
      <c r="C32" s="390"/>
      <c r="D32" s="390"/>
      <c r="E32" s="390"/>
      <c r="F32" s="390"/>
      <c r="G32" s="390"/>
      <c r="H32" s="390"/>
      <c r="I32" s="390"/>
      <c r="J32" s="390"/>
    </row>
    <row r="33" spans="1:10" ht="15" customHeight="1">
      <c r="A33" s="390"/>
      <c r="B33" s="390"/>
      <c r="C33" s="390"/>
      <c r="D33" s="390"/>
      <c r="E33" s="390"/>
      <c r="F33" s="390"/>
      <c r="G33" s="390"/>
      <c r="H33" s="390"/>
      <c r="I33" s="390"/>
      <c r="J33" s="390"/>
    </row>
    <row r="34" spans="1:10" ht="15" customHeight="1">
      <c r="A34" s="390"/>
      <c r="B34" s="390"/>
      <c r="C34" s="390"/>
      <c r="D34" s="390"/>
      <c r="E34" s="390"/>
      <c r="F34" s="390"/>
      <c r="G34" s="390"/>
      <c r="H34" s="390"/>
      <c r="I34" s="390"/>
      <c r="J34" s="390"/>
    </row>
    <row r="35" spans="1:10" ht="15" customHeight="1">
      <c r="A35" s="390"/>
      <c r="B35" s="390"/>
      <c r="C35" s="390"/>
      <c r="D35" s="390"/>
      <c r="E35" s="390"/>
      <c r="F35" s="390"/>
      <c r="G35" s="390"/>
      <c r="H35" s="390"/>
      <c r="I35" s="390"/>
      <c r="J35" s="390"/>
    </row>
    <row r="36" spans="1:10" ht="15" customHeight="1">
      <c r="A36" s="412"/>
      <c r="B36" s="413"/>
      <c r="C36" s="413"/>
      <c r="D36" s="413"/>
      <c r="E36" s="413"/>
      <c r="F36" s="413"/>
      <c r="G36" s="413"/>
      <c r="H36" s="413"/>
      <c r="I36" s="413"/>
      <c r="J36" s="414"/>
    </row>
    <row r="37" spans="1:10" ht="15" customHeight="1">
      <c r="A37" s="391" t="s">
        <v>133</v>
      </c>
      <c r="B37" s="392"/>
      <c r="C37" s="392"/>
      <c r="D37" s="392"/>
      <c r="E37" s="392"/>
      <c r="F37" s="392"/>
      <c r="G37" s="392"/>
      <c r="H37" s="392"/>
      <c r="I37" s="392"/>
      <c r="J37" s="393"/>
    </row>
    <row r="38" spans="1:10" ht="15" customHeight="1">
      <c r="A38" s="418" t="s">
        <v>246</v>
      </c>
      <c r="B38" s="419"/>
      <c r="C38" s="419"/>
      <c r="D38" s="419"/>
      <c r="E38" s="419"/>
      <c r="F38" s="419"/>
      <c r="G38" s="419"/>
      <c r="H38" s="419"/>
      <c r="I38" s="419"/>
      <c r="J38" s="420"/>
    </row>
    <row r="39" spans="1:10" ht="15" customHeight="1">
      <c r="A39" s="421"/>
      <c r="B39" s="422"/>
      <c r="C39" s="422"/>
      <c r="D39" s="422"/>
      <c r="E39" s="422"/>
      <c r="F39" s="422"/>
      <c r="G39" s="422"/>
      <c r="H39" s="422"/>
      <c r="I39" s="422"/>
      <c r="J39" s="423"/>
    </row>
    <row r="40" spans="1:10" ht="15" customHeight="1">
      <c r="A40" s="421"/>
      <c r="B40" s="422"/>
      <c r="C40" s="422"/>
      <c r="D40" s="422"/>
      <c r="E40" s="422"/>
      <c r="F40" s="422"/>
      <c r="G40" s="422"/>
      <c r="H40" s="422"/>
      <c r="I40" s="422"/>
      <c r="J40" s="423"/>
    </row>
    <row r="41" spans="1:10" ht="15" customHeight="1">
      <c r="A41" s="421"/>
      <c r="B41" s="422"/>
      <c r="C41" s="422"/>
      <c r="D41" s="422"/>
      <c r="E41" s="422"/>
      <c r="F41" s="422"/>
      <c r="G41" s="422"/>
      <c r="H41" s="422"/>
      <c r="I41" s="422"/>
      <c r="J41" s="423"/>
    </row>
    <row r="42" spans="1:10" ht="15" customHeight="1">
      <c r="A42" s="421"/>
      <c r="B42" s="422"/>
      <c r="C42" s="422"/>
      <c r="D42" s="422"/>
      <c r="E42" s="422"/>
      <c r="F42" s="422"/>
      <c r="G42" s="422"/>
      <c r="H42" s="422"/>
      <c r="I42" s="422"/>
      <c r="J42" s="423"/>
    </row>
    <row r="43" spans="1:10" ht="15" customHeight="1">
      <c r="A43" s="391"/>
      <c r="B43" s="392"/>
      <c r="C43" s="392"/>
      <c r="D43" s="392"/>
      <c r="E43" s="392"/>
      <c r="F43" s="392"/>
      <c r="G43" s="392"/>
      <c r="H43" s="392"/>
      <c r="I43" s="392"/>
      <c r="J43" s="393"/>
    </row>
    <row r="44" spans="1:10" ht="5" customHeight="1">
      <c r="A44" s="412"/>
      <c r="B44" s="413"/>
      <c r="C44" s="413"/>
      <c r="D44" s="413"/>
      <c r="E44" s="413"/>
      <c r="F44" s="413"/>
      <c r="G44" s="413"/>
      <c r="H44" s="413"/>
      <c r="I44" s="413"/>
      <c r="J44" s="414"/>
    </row>
    <row r="45" spans="1:10" ht="15" customHeight="1">
      <c r="A45" s="424" t="s">
        <v>134</v>
      </c>
      <c r="B45" s="425"/>
      <c r="C45" s="425"/>
      <c r="D45" s="425"/>
      <c r="E45" s="425"/>
      <c r="F45" s="425"/>
      <c r="G45" s="425"/>
      <c r="H45" s="425"/>
      <c r="I45" s="425"/>
      <c r="J45" s="426"/>
    </row>
    <row r="46" spans="1:10" ht="15" customHeight="1">
      <c r="A46" s="403" t="s">
        <v>147</v>
      </c>
      <c r="B46" s="404"/>
      <c r="C46" s="404"/>
      <c r="D46" s="404"/>
      <c r="E46" s="404"/>
      <c r="F46" s="404"/>
      <c r="G46" s="404"/>
      <c r="H46" s="404"/>
      <c r="I46" s="404"/>
      <c r="J46" s="405"/>
    </row>
    <row r="47" spans="1:10" ht="15" customHeight="1">
      <c r="A47" s="406"/>
      <c r="B47" s="407"/>
      <c r="C47" s="407"/>
      <c r="D47" s="407"/>
      <c r="E47" s="407"/>
      <c r="F47" s="407"/>
      <c r="G47" s="407"/>
      <c r="H47" s="407"/>
      <c r="I47" s="407"/>
      <c r="J47" s="408"/>
    </row>
    <row r="48" spans="1:10" ht="15" customHeight="1">
      <c r="A48" s="406"/>
      <c r="B48" s="407"/>
      <c r="C48" s="407"/>
      <c r="D48" s="407"/>
      <c r="E48" s="407"/>
      <c r="F48" s="407"/>
      <c r="G48" s="407"/>
      <c r="H48" s="407"/>
      <c r="I48" s="407"/>
      <c r="J48" s="408"/>
    </row>
    <row r="49" spans="1:10" ht="15" customHeight="1">
      <c r="A49" s="406"/>
      <c r="B49" s="407"/>
      <c r="C49" s="407"/>
      <c r="D49" s="407"/>
      <c r="E49" s="407"/>
      <c r="F49" s="407"/>
      <c r="G49" s="407"/>
      <c r="H49" s="407"/>
      <c r="I49" s="407"/>
      <c r="J49" s="408"/>
    </row>
    <row r="50" spans="1:10" ht="15" customHeight="1">
      <c r="A50" s="409"/>
      <c r="B50" s="410"/>
      <c r="C50" s="410"/>
      <c r="D50" s="410"/>
      <c r="E50" s="410"/>
      <c r="F50" s="410"/>
      <c r="G50" s="410"/>
      <c r="H50" s="410"/>
      <c r="I50" s="410"/>
      <c r="J50" s="411"/>
    </row>
    <row r="51" spans="1:10" ht="15" customHeight="1">
      <c r="A51" s="390" t="s">
        <v>257</v>
      </c>
      <c r="B51" s="390"/>
      <c r="C51" s="390"/>
      <c r="D51" s="390"/>
      <c r="E51" s="390"/>
      <c r="F51" s="390"/>
      <c r="G51" s="390"/>
      <c r="H51" s="390"/>
      <c r="I51" s="390"/>
      <c r="J51" s="390"/>
    </row>
    <row r="52" spans="1:10" ht="15" customHeight="1">
      <c r="A52" s="390"/>
      <c r="B52" s="390"/>
      <c r="C52" s="390"/>
      <c r="D52" s="390"/>
      <c r="E52" s="390"/>
      <c r="F52" s="390"/>
      <c r="G52" s="390"/>
      <c r="H52" s="390"/>
      <c r="I52" s="390"/>
      <c r="J52" s="390"/>
    </row>
    <row r="53" spans="1:10" ht="15" customHeight="1">
      <c r="A53" s="390"/>
      <c r="B53" s="390"/>
      <c r="C53" s="390"/>
      <c r="D53" s="390"/>
      <c r="E53" s="390"/>
      <c r="F53" s="390"/>
      <c r="G53" s="390"/>
      <c r="H53" s="390"/>
      <c r="I53" s="390"/>
      <c r="J53" s="390"/>
    </row>
    <row r="54" spans="1:10" ht="15" customHeight="1">
      <c r="A54" s="390"/>
      <c r="B54" s="390"/>
      <c r="C54" s="390"/>
      <c r="D54" s="390"/>
      <c r="E54" s="390"/>
      <c r="F54" s="390"/>
      <c r="G54" s="390"/>
      <c r="H54" s="390"/>
      <c r="I54" s="390"/>
      <c r="J54" s="390"/>
    </row>
    <row r="55" spans="1:10" ht="15" customHeight="1">
      <c r="A55" s="390"/>
      <c r="B55" s="390"/>
      <c r="C55" s="390"/>
      <c r="D55" s="390"/>
      <c r="E55" s="390"/>
      <c r="F55" s="390"/>
      <c r="G55" s="390"/>
      <c r="H55" s="390"/>
      <c r="I55" s="390"/>
      <c r="J55" s="390"/>
    </row>
    <row r="56" spans="1:10" ht="15" customHeight="1">
      <c r="A56" s="390"/>
      <c r="B56" s="390"/>
      <c r="C56" s="390"/>
      <c r="D56" s="390"/>
      <c r="E56" s="390"/>
      <c r="F56" s="390"/>
      <c r="G56" s="390"/>
      <c r="H56" s="390"/>
      <c r="I56" s="390"/>
      <c r="J56" s="390"/>
    </row>
    <row r="57" spans="1:10" ht="15" customHeight="1">
      <c r="A57" s="390"/>
      <c r="B57" s="390"/>
      <c r="C57" s="390"/>
      <c r="D57" s="390"/>
      <c r="E57" s="390"/>
      <c r="F57" s="390"/>
      <c r="G57" s="390"/>
      <c r="H57" s="390"/>
      <c r="I57" s="390"/>
      <c r="J57" s="390"/>
    </row>
    <row r="58" spans="1:10" ht="15" customHeight="1">
      <c r="A58" s="390"/>
      <c r="B58" s="390"/>
      <c r="C58" s="390"/>
      <c r="D58" s="390"/>
      <c r="E58" s="390"/>
      <c r="F58" s="390"/>
      <c r="G58" s="390"/>
      <c r="H58" s="390"/>
      <c r="I58" s="390"/>
      <c r="J58" s="390"/>
    </row>
    <row r="59" spans="1:10" ht="15" customHeight="1">
      <c r="A59" s="390"/>
      <c r="B59" s="390"/>
      <c r="C59" s="390"/>
      <c r="D59" s="390"/>
      <c r="E59" s="390"/>
      <c r="F59" s="390"/>
      <c r="G59" s="390"/>
      <c r="H59" s="390"/>
      <c r="I59" s="390"/>
      <c r="J59" s="390"/>
    </row>
    <row r="60" spans="1:10" ht="15" customHeight="1">
      <c r="A60" s="390"/>
      <c r="B60" s="390"/>
      <c r="C60" s="390"/>
      <c r="D60" s="390"/>
      <c r="E60" s="390"/>
      <c r="F60" s="390"/>
      <c r="G60" s="390"/>
      <c r="H60" s="390"/>
      <c r="I60" s="390"/>
      <c r="J60" s="390"/>
    </row>
    <row r="61" spans="1:10" ht="15" customHeight="1">
      <c r="A61" s="390"/>
      <c r="B61" s="390"/>
      <c r="C61" s="390"/>
      <c r="D61" s="390"/>
      <c r="E61" s="390"/>
      <c r="F61" s="390"/>
      <c r="G61" s="390"/>
      <c r="H61" s="390"/>
      <c r="I61" s="390"/>
      <c r="J61" s="390"/>
    </row>
    <row r="62" spans="1:10" ht="15" customHeight="1">
      <c r="A62" s="390"/>
      <c r="B62" s="390"/>
      <c r="C62" s="390"/>
      <c r="D62" s="390"/>
      <c r="E62" s="390"/>
      <c r="F62" s="390"/>
      <c r="G62" s="390"/>
      <c r="H62" s="390"/>
      <c r="I62" s="390"/>
      <c r="J62" s="390"/>
    </row>
    <row r="63" spans="1:10" ht="15" customHeight="1">
      <c r="A63" s="390"/>
      <c r="B63" s="390"/>
      <c r="C63" s="390"/>
      <c r="D63" s="390"/>
      <c r="E63" s="390"/>
      <c r="F63" s="390"/>
      <c r="G63" s="390"/>
      <c r="H63" s="390"/>
      <c r="I63" s="390"/>
      <c r="J63" s="390"/>
    </row>
    <row r="64" spans="1:10" ht="15" customHeight="1">
      <c r="A64" s="390"/>
      <c r="B64" s="390"/>
      <c r="C64" s="390"/>
      <c r="D64" s="390"/>
      <c r="E64" s="390"/>
      <c r="F64" s="390"/>
      <c r="G64" s="390"/>
      <c r="H64" s="390"/>
      <c r="I64" s="390"/>
      <c r="J64" s="390"/>
    </row>
    <row r="65" spans="1:10" ht="15" customHeight="1">
      <c r="A65" s="390"/>
      <c r="B65" s="390"/>
      <c r="C65" s="390"/>
      <c r="D65" s="390"/>
      <c r="E65" s="390"/>
      <c r="F65" s="390"/>
      <c r="G65" s="390"/>
      <c r="H65" s="390"/>
      <c r="I65" s="390"/>
      <c r="J65" s="390"/>
    </row>
    <row r="66" spans="1:10" ht="15" customHeight="1">
      <c r="A66" s="403" t="s">
        <v>148</v>
      </c>
      <c r="B66" s="404"/>
      <c r="C66" s="404"/>
      <c r="D66" s="404"/>
      <c r="E66" s="404"/>
      <c r="F66" s="404"/>
      <c r="G66" s="404"/>
      <c r="H66" s="404"/>
      <c r="I66" s="404"/>
      <c r="J66" s="405"/>
    </row>
    <row r="67" spans="1:10" ht="15" customHeight="1">
      <c r="A67" s="406"/>
      <c r="B67" s="407"/>
      <c r="C67" s="407"/>
      <c r="D67" s="407"/>
      <c r="E67" s="407"/>
      <c r="F67" s="407"/>
      <c r="G67" s="407"/>
      <c r="H67" s="407"/>
      <c r="I67" s="407"/>
      <c r="J67" s="408"/>
    </row>
    <row r="68" spans="1:10" ht="15" customHeight="1">
      <c r="A68" s="406"/>
      <c r="B68" s="407"/>
      <c r="C68" s="407"/>
      <c r="D68" s="407"/>
      <c r="E68" s="407"/>
      <c r="F68" s="407"/>
      <c r="G68" s="407"/>
      <c r="H68" s="407"/>
      <c r="I68" s="407"/>
      <c r="J68" s="408"/>
    </row>
    <row r="69" spans="1:10" ht="15" customHeight="1">
      <c r="A69" s="409"/>
      <c r="B69" s="410"/>
      <c r="C69" s="410"/>
      <c r="D69" s="410"/>
      <c r="E69" s="410"/>
      <c r="F69" s="410"/>
      <c r="G69" s="410"/>
      <c r="H69" s="410"/>
      <c r="I69" s="410"/>
      <c r="J69" s="411"/>
    </row>
    <row r="70" spans="1:10" ht="15" customHeight="1">
      <c r="A70" s="390" t="s">
        <v>273</v>
      </c>
      <c r="B70" s="390"/>
      <c r="C70" s="390"/>
      <c r="D70" s="390"/>
      <c r="E70" s="390"/>
      <c r="F70" s="390"/>
      <c r="G70" s="390"/>
      <c r="H70" s="390"/>
      <c r="I70" s="390"/>
      <c r="J70" s="390"/>
    </row>
    <row r="71" spans="1:10" ht="15" customHeight="1">
      <c r="A71" s="390"/>
      <c r="B71" s="390"/>
      <c r="C71" s="390"/>
      <c r="D71" s="390"/>
      <c r="E71" s="390"/>
      <c r="F71" s="390"/>
      <c r="G71" s="390"/>
      <c r="H71" s="390"/>
      <c r="I71" s="390"/>
      <c r="J71" s="390"/>
    </row>
    <row r="72" spans="1:10" ht="15" customHeight="1">
      <c r="A72" s="390"/>
      <c r="B72" s="390"/>
      <c r="C72" s="390"/>
      <c r="D72" s="390"/>
      <c r="E72" s="390"/>
      <c r="F72" s="390"/>
      <c r="G72" s="390"/>
      <c r="H72" s="390"/>
      <c r="I72" s="390"/>
      <c r="J72" s="390"/>
    </row>
    <row r="73" spans="1:10" ht="15" customHeight="1">
      <c r="A73" s="390"/>
      <c r="B73" s="390"/>
      <c r="C73" s="390"/>
      <c r="D73" s="390"/>
      <c r="E73" s="390"/>
      <c r="F73" s="390"/>
      <c r="G73" s="390"/>
      <c r="H73" s="390"/>
      <c r="I73" s="390"/>
      <c r="J73" s="390"/>
    </row>
    <row r="74" spans="1:10" ht="15" customHeight="1">
      <c r="A74" s="390"/>
      <c r="B74" s="390"/>
      <c r="C74" s="390"/>
      <c r="D74" s="390"/>
      <c r="E74" s="390"/>
      <c r="F74" s="390"/>
      <c r="G74" s="390"/>
      <c r="H74" s="390"/>
      <c r="I74" s="390"/>
      <c r="J74" s="390"/>
    </row>
    <row r="75" spans="1:10" ht="15" customHeight="1">
      <c r="A75" s="390"/>
      <c r="B75" s="390"/>
      <c r="C75" s="390"/>
      <c r="D75" s="390"/>
      <c r="E75" s="390"/>
      <c r="F75" s="390"/>
      <c r="G75" s="390"/>
      <c r="H75" s="390"/>
      <c r="I75" s="390"/>
      <c r="J75" s="390"/>
    </row>
    <row r="76" spans="1:10" ht="15" customHeight="1">
      <c r="A76" s="390"/>
      <c r="B76" s="390"/>
      <c r="C76" s="390"/>
      <c r="D76" s="390"/>
      <c r="E76" s="390"/>
      <c r="F76" s="390"/>
      <c r="G76" s="390"/>
      <c r="H76" s="390"/>
      <c r="I76" s="390"/>
      <c r="J76" s="390"/>
    </row>
    <row r="77" spans="1:10" ht="15" customHeight="1">
      <c r="A77" s="390"/>
      <c r="B77" s="390"/>
      <c r="C77" s="390"/>
      <c r="D77" s="390"/>
      <c r="E77" s="390"/>
      <c r="F77" s="390"/>
      <c r="G77" s="390"/>
      <c r="H77" s="390"/>
      <c r="I77" s="390"/>
      <c r="J77" s="390"/>
    </row>
    <row r="78" spans="1:10" ht="15" customHeight="1">
      <c r="A78" s="390"/>
      <c r="B78" s="390"/>
      <c r="C78" s="390"/>
      <c r="D78" s="390"/>
      <c r="E78" s="390"/>
      <c r="F78" s="390"/>
      <c r="G78" s="390"/>
      <c r="H78" s="390"/>
      <c r="I78" s="390"/>
      <c r="J78" s="390"/>
    </row>
    <row r="79" spans="1:10" ht="15" customHeight="1">
      <c r="A79" s="390"/>
      <c r="B79" s="390"/>
      <c r="C79" s="390"/>
      <c r="D79" s="390"/>
      <c r="E79" s="390"/>
      <c r="F79" s="390"/>
      <c r="G79" s="390"/>
      <c r="H79" s="390"/>
      <c r="I79" s="390"/>
      <c r="J79" s="390"/>
    </row>
    <row r="80" spans="1:10" ht="15" customHeight="1">
      <c r="A80" s="390"/>
      <c r="B80" s="390"/>
      <c r="C80" s="390"/>
      <c r="D80" s="390"/>
      <c r="E80" s="390"/>
      <c r="F80" s="390"/>
      <c r="G80" s="390"/>
      <c r="H80" s="390"/>
      <c r="I80" s="390"/>
      <c r="J80" s="390"/>
    </row>
    <row r="81" spans="1:10" ht="15" customHeight="1">
      <c r="A81" s="390"/>
      <c r="B81" s="390"/>
      <c r="C81" s="390"/>
      <c r="D81" s="390"/>
      <c r="E81" s="390"/>
      <c r="F81" s="390"/>
      <c r="G81" s="390"/>
      <c r="H81" s="390"/>
      <c r="I81" s="390"/>
      <c r="J81" s="390"/>
    </row>
    <row r="82" spans="1:10" ht="15" customHeight="1">
      <c r="A82" s="390"/>
      <c r="B82" s="390"/>
      <c r="C82" s="390"/>
      <c r="D82" s="390"/>
      <c r="E82" s="390"/>
      <c r="F82" s="390"/>
      <c r="G82" s="390"/>
      <c r="H82" s="390"/>
      <c r="I82" s="390"/>
      <c r="J82" s="390"/>
    </row>
    <row r="83" spans="1:10" ht="15" customHeight="1">
      <c r="A83" s="390"/>
      <c r="B83" s="390"/>
      <c r="C83" s="390"/>
      <c r="D83" s="390"/>
      <c r="E83" s="390"/>
      <c r="F83" s="390"/>
      <c r="G83" s="390"/>
      <c r="H83" s="390"/>
      <c r="I83" s="390"/>
      <c r="J83" s="390"/>
    </row>
    <row r="84" spans="1:10" ht="15" customHeight="1">
      <c r="A84" s="403" t="s">
        <v>139</v>
      </c>
      <c r="B84" s="404"/>
      <c r="C84" s="404"/>
      <c r="D84" s="404"/>
      <c r="E84" s="404"/>
      <c r="F84" s="404"/>
      <c r="G84" s="404"/>
      <c r="H84" s="404"/>
      <c r="I84" s="404"/>
      <c r="J84" s="405"/>
    </row>
    <row r="85" spans="1:10" ht="15" customHeight="1">
      <c r="A85" s="406"/>
      <c r="B85" s="407"/>
      <c r="C85" s="407"/>
      <c r="D85" s="407"/>
      <c r="E85" s="407"/>
      <c r="F85" s="407"/>
      <c r="G85" s="407"/>
      <c r="H85" s="407"/>
      <c r="I85" s="407"/>
      <c r="J85" s="408"/>
    </row>
    <row r="86" spans="1:10" ht="15" customHeight="1">
      <c r="A86" s="409"/>
      <c r="B86" s="410"/>
      <c r="C86" s="410"/>
      <c r="D86" s="410"/>
      <c r="E86" s="410"/>
      <c r="F86" s="410"/>
      <c r="G86" s="410"/>
      <c r="H86" s="410"/>
      <c r="I86" s="410"/>
      <c r="J86" s="411"/>
    </row>
    <row r="87" spans="1:10" ht="15" customHeight="1">
      <c r="A87" s="390" t="s">
        <v>273</v>
      </c>
      <c r="B87" s="390"/>
      <c r="C87" s="390"/>
      <c r="D87" s="390"/>
      <c r="E87" s="390"/>
      <c r="F87" s="390"/>
      <c r="G87" s="390"/>
      <c r="H87" s="390"/>
      <c r="I87" s="390"/>
      <c r="J87" s="390"/>
    </row>
    <row r="88" spans="1:10" ht="15" customHeight="1">
      <c r="A88" s="390"/>
      <c r="B88" s="390"/>
      <c r="C88" s="390"/>
      <c r="D88" s="390"/>
      <c r="E88" s="390"/>
      <c r="F88" s="390"/>
      <c r="G88" s="390"/>
      <c r="H88" s="390"/>
      <c r="I88" s="390"/>
      <c r="J88" s="390"/>
    </row>
    <row r="89" spans="1:10" ht="15" customHeight="1">
      <c r="A89" s="390"/>
      <c r="B89" s="390"/>
      <c r="C89" s="390"/>
      <c r="D89" s="390"/>
      <c r="E89" s="390"/>
      <c r="F89" s="390"/>
      <c r="G89" s="390"/>
      <c r="H89" s="390"/>
      <c r="I89" s="390"/>
      <c r="J89" s="390"/>
    </row>
    <row r="90" spans="1:10" ht="15" customHeight="1">
      <c r="A90" s="390"/>
      <c r="B90" s="390"/>
      <c r="C90" s="390"/>
      <c r="D90" s="390"/>
      <c r="E90" s="390"/>
      <c r="F90" s="390"/>
      <c r="G90" s="390"/>
      <c r="H90" s="390"/>
      <c r="I90" s="390"/>
      <c r="J90" s="390"/>
    </row>
    <row r="91" spans="1:10" ht="15" customHeight="1">
      <c r="A91" s="390"/>
      <c r="B91" s="390"/>
      <c r="C91" s="390"/>
      <c r="D91" s="390"/>
      <c r="E91" s="390"/>
      <c r="F91" s="390"/>
      <c r="G91" s="390"/>
      <c r="H91" s="390"/>
      <c r="I91" s="390"/>
      <c r="J91" s="390"/>
    </row>
    <row r="92" spans="1:10" ht="15" customHeight="1">
      <c r="A92" s="390"/>
      <c r="B92" s="390"/>
      <c r="C92" s="390"/>
      <c r="D92" s="390"/>
      <c r="E92" s="390"/>
      <c r="F92" s="390"/>
      <c r="G92" s="390"/>
      <c r="H92" s="390"/>
      <c r="I92" s="390"/>
      <c r="J92" s="390"/>
    </row>
    <row r="93" spans="1:10" ht="15" customHeight="1">
      <c r="A93" s="390"/>
      <c r="B93" s="390"/>
      <c r="C93" s="390"/>
      <c r="D93" s="390"/>
      <c r="E93" s="390"/>
      <c r="F93" s="390"/>
      <c r="G93" s="390"/>
      <c r="H93" s="390"/>
      <c r="I93" s="390"/>
      <c r="J93" s="390"/>
    </row>
    <row r="94" spans="1:10" ht="15" customHeight="1">
      <c r="A94" s="390"/>
      <c r="B94" s="390"/>
      <c r="C94" s="390"/>
      <c r="D94" s="390"/>
      <c r="E94" s="390"/>
      <c r="F94" s="390"/>
      <c r="G94" s="390"/>
      <c r="H94" s="390"/>
      <c r="I94" s="390"/>
      <c r="J94" s="390"/>
    </row>
    <row r="95" spans="1:10" ht="15" customHeight="1">
      <c r="A95" s="390"/>
      <c r="B95" s="390"/>
      <c r="C95" s="390"/>
      <c r="D95" s="390"/>
      <c r="E95" s="390"/>
      <c r="F95" s="390"/>
      <c r="G95" s="390"/>
      <c r="H95" s="390"/>
      <c r="I95" s="390"/>
      <c r="J95" s="390"/>
    </row>
    <row r="96" spans="1:10" ht="15" customHeight="1">
      <c r="A96" s="390"/>
      <c r="B96" s="390"/>
      <c r="C96" s="390"/>
      <c r="D96" s="390"/>
      <c r="E96" s="390"/>
      <c r="F96" s="390"/>
      <c r="G96" s="390"/>
      <c r="H96" s="390"/>
      <c r="I96" s="390"/>
      <c r="J96" s="390"/>
    </row>
    <row r="97" spans="1:10" ht="15" customHeight="1">
      <c r="A97" s="390"/>
      <c r="B97" s="390"/>
      <c r="C97" s="390"/>
      <c r="D97" s="390"/>
      <c r="E97" s="390"/>
      <c r="F97" s="390"/>
      <c r="G97" s="390"/>
      <c r="H97" s="390"/>
      <c r="I97" s="390"/>
      <c r="J97" s="390"/>
    </row>
    <row r="98" spans="1:10" ht="15" customHeight="1">
      <c r="A98" s="390"/>
      <c r="B98" s="390"/>
      <c r="C98" s="390"/>
      <c r="D98" s="390"/>
      <c r="E98" s="390"/>
      <c r="F98" s="390"/>
      <c r="G98" s="390"/>
      <c r="H98" s="390"/>
      <c r="I98" s="390"/>
      <c r="J98" s="390"/>
    </row>
    <row r="99" spans="1:10" ht="15" customHeight="1">
      <c r="A99" s="390"/>
      <c r="B99" s="390"/>
      <c r="C99" s="390"/>
      <c r="D99" s="390"/>
      <c r="E99" s="390"/>
      <c r="F99" s="390"/>
      <c r="G99" s="390"/>
      <c r="H99" s="390"/>
      <c r="I99" s="390"/>
      <c r="J99" s="390"/>
    </row>
    <row r="100" spans="1:10" ht="15" customHeight="1">
      <c r="A100" s="390"/>
      <c r="B100" s="390"/>
      <c r="C100" s="390"/>
      <c r="D100" s="390"/>
      <c r="E100" s="390"/>
      <c r="F100" s="390"/>
      <c r="G100" s="390"/>
      <c r="H100" s="390"/>
      <c r="I100" s="390"/>
      <c r="J100" s="390"/>
    </row>
    <row r="101" spans="1:10" ht="15" customHeight="1">
      <c r="A101" s="403" t="s">
        <v>140</v>
      </c>
      <c r="B101" s="404"/>
      <c r="C101" s="404"/>
      <c r="D101" s="404"/>
      <c r="E101" s="404"/>
      <c r="F101" s="404"/>
      <c r="G101" s="404"/>
      <c r="H101" s="404"/>
      <c r="I101" s="404"/>
      <c r="J101" s="405"/>
    </row>
    <row r="102" spans="1:10" ht="15" customHeight="1">
      <c r="A102" s="406"/>
      <c r="B102" s="407"/>
      <c r="C102" s="407"/>
      <c r="D102" s="407"/>
      <c r="E102" s="407"/>
      <c r="F102" s="407"/>
      <c r="G102" s="407"/>
      <c r="H102" s="407"/>
      <c r="I102" s="407"/>
      <c r="J102" s="408"/>
    </row>
    <row r="103" spans="1:10" ht="15" customHeight="1">
      <c r="A103" s="409"/>
      <c r="B103" s="410"/>
      <c r="C103" s="410"/>
      <c r="D103" s="410"/>
      <c r="E103" s="410"/>
      <c r="F103" s="410"/>
      <c r="G103" s="410"/>
      <c r="H103" s="410"/>
      <c r="I103" s="410"/>
      <c r="J103" s="411"/>
    </row>
    <row r="104" spans="1:10" ht="15" customHeight="1">
      <c r="A104" s="390" t="s">
        <v>273</v>
      </c>
      <c r="B104" s="390"/>
      <c r="C104" s="390"/>
      <c r="D104" s="390"/>
      <c r="E104" s="390"/>
      <c r="F104" s="390"/>
      <c r="G104" s="390"/>
      <c r="H104" s="390"/>
      <c r="I104" s="390"/>
      <c r="J104" s="390"/>
    </row>
    <row r="105" spans="1:10" ht="15" customHeight="1">
      <c r="A105" s="390"/>
      <c r="B105" s="390"/>
      <c r="C105" s="390"/>
      <c r="D105" s="390"/>
      <c r="E105" s="390"/>
      <c r="F105" s="390"/>
      <c r="G105" s="390"/>
      <c r="H105" s="390"/>
      <c r="I105" s="390"/>
      <c r="J105" s="390"/>
    </row>
    <row r="106" spans="1:10" ht="15" customHeight="1">
      <c r="A106" s="390"/>
      <c r="B106" s="390"/>
      <c r="C106" s="390"/>
      <c r="D106" s="390"/>
      <c r="E106" s="390"/>
      <c r="F106" s="390"/>
      <c r="G106" s="390"/>
      <c r="H106" s="390"/>
      <c r="I106" s="390"/>
      <c r="J106" s="390"/>
    </row>
    <row r="107" spans="1:10" ht="15" customHeight="1">
      <c r="A107" s="390"/>
      <c r="B107" s="390"/>
      <c r="C107" s="390"/>
      <c r="D107" s="390"/>
      <c r="E107" s="390"/>
      <c r="F107" s="390"/>
      <c r="G107" s="390"/>
      <c r="H107" s="390"/>
      <c r="I107" s="390"/>
      <c r="J107" s="390"/>
    </row>
    <row r="108" spans="1:10" ht="15" customHeight="1">
      <c r="A108" s="390"/>
      <c r="B108" s="390"/>
      <c r="C108" s="390"/>
      <c r="D108" s="390"/>
      <c r="E108" s="390"/>
      <c r="F108" s="390"/>
      <c r="G108" s="390"/>
      <c r="H108" s="390"/>
      <c r="I108" s="390"/>
      <c r="J108" s="390"/>
    </row>
    <row r="109" spans="1:10" ht="15" customHeight="1">
      <c r="A109" s="390"/>
      <c r="B109" s="390"/>
      <c r="C109" s="390"/>
      <c r="D109" s="390"/>
      <c r="E109" s="390"/>
      <c r="F109" s="390"/>
      <c r="G109" s="390"/>
      <c r="H109" s="390"/>
      <c r="I109" s="390"/>
      <c r="J109" s="390"/>
    </row>
    <row r="110" spans="1:10" ht="15" customHeight="1">
      <c r="A110" s="390"/>
      <c r="B110" s="390"/>
      <c r="C110" s="390"/>
      <c r="D110" s="390"/>
      <c r="E110" s="390"/>
      <c r="F110" s="390"/>
      <c r="G110" s="390"/>
      <c r="H110" s="390"/>
      <c r="I110" s="390"/>
      <c r="J110" s="390"/>
    </row>
    <row r="111" spans="1:10" ht="15" customHeight="1">
      <c r="A111" s="390"/>
      <c r="B111" s="390"/>
      <c r="C111" s="390"/>
      <c r="D111" s="390"/>
      <c r="E111" s="390"/>
      <c r="F111" s="390"/>
      <c r="G111" s="390"/>
      <c r="H111" s="390"/>
      <c r="I111" s="390"/>
      <c r="J111" s="390"/>
    </row>
    <row r="112" spans="1:10" ht="15" customHeight="1">
      <c r="A112" s="390"/>
      <c r="B112" s="390"/>
      <c r="C112" s="390"/>
      <c r="D112" s="390"/>
      <c r="E112" s="390"/>
      <c r="F112" s="390"/>
      <c r="G112" s="390"/>
      <c r="H112" s="390"/>
      <c r="I112" s="390"/>
      <c r="J112" s="390"/>
    </row>
    <row r="113" spans="1:10" ht="15" customHeight="1">
      <c r="A113" s="390"/>
      <c r="B113" s="390"/>
      <c r="C113" s="390"/>
      <c r="D113" s="390"/>
      <c r="E113" s="390"/>
      <c r="F113" s="390"/>
      <c r="G113" s="390"/>
      <c r="H113" s="390"/>
      <c r="I113" s="390"/>
      <c r="J113" s="390"/>
    </row>
    <row r="114" spans="1:10" ht="15" customHeight="1">
      <c r="A114" s="390"/>
      <c r="B114" s="390"/>
      <c r="C114" s="390"/>
      <c r="D114" s="390"/>
      <c r="E114" s="390"/>
      <c r="F114" s="390"/>
      <c r="G114" s="390"/>
      <c r="H114" s="390"/>
      <c r="I114" s="390"/>
      <c r="J114" s="390"/>
    </row>
    <row r="115" spans="1:10" ht="15" customHeight="1">
      <c r="A115" s="390"/>
      <c r="B115" s="390"/>
      <c r="C115" s="390"/>
      <c r="D115" s="390"/>
      <c r="E115" s="390"/>
      <c r="F115" s="390"/>
      <c r="G115" s="390"/>
      <c r="H115" s="390"/>
      <c r="I115" s="390"/>
      <c r="J115" s="390"/>
    </row>
    <row r="116" spans="1:10" ht="15" customHeight="1">
      <c r="A116" s="390"/>
      <c r="B116" s="390"/>
      <c r="C116" s="390"/>
      <c r="D116" s="390"/>
      <c r="E116" s="390"/>
      <c r="F116" s="390"/>
      <c r="G116" s="390"/>
      <c r="H116" s="390"/>
      <c r="I116" s="390"/>
      <c r="J116" s="390"/>
    </row>
    <row r="117" spans="1:10" ht="15" customHeight="1">
      <c r="A117" s="390"/>
      <c r="B117" s="390"/>
      <c r="C117" s="390"/>
      <c r="D117" s="390"/>
      <c r="E117" s="390"/>
      <c r="F117" s="390"/>
      <c r="G117" s="390"/>
      <c r="H117" s="390"/>
      <c r="I117" s="390"/>
      <c r="J117" s="390"/>
    </row>
    <row r="118" spans="1:10" ht="15" customHeight="1">
      <c r="A118" s="403" t="s">
        <v>152</v>
      </c>
      <c r="B118" s="404"/>
      <c r="C118" s="404"/>
      <c r="D118" s="404"/>
      <c r="E118" s="404"/>
      <c r="F118" s="404"/>
      <c r="G118" s="404"/>
      <c r="H118" s="404"/>
      <c r="I118" s="404"/>
      <c r="J118" s="405"/>
    </row>
    <row r="119" spans="1:10" ht="15" customHeight="1">
      <c r="A119" s="406"/>
      <c r="B119" s="407"/>
      <c r="C119" s="407"/>
      <c r="D119" s="407"/>
      <c r="E119" s="407"/>
      <c r="F119" s="407"/>
      <c r="G119" s="407"/>
      <c r="H119" s="407"/>
      <c r="I119" s="407"/>
      <c r="J119" s="408"/>
    </row>
    <row r="120" spans="1:10" ht="15" customHeight="1">
      <c r="A120" s="406"/>
      <c r="B120" s="407"/>
      <c r="C120" s="407"/>
      <c r="D120" s="407"/>
      <c r="E120" s="407"/>
      <c r="F120" s="407"/>
      <c r="G120" s="407"/>
      <c r="H120" s="407"/>
      <c r="I120" s="407"/>
      <c r="J120" s="408"/>
    </row>
    <row r="121" spans="1:10" ht="15" customHeight="1">
      <c r="A121" s="409"/>
      <c r="B121" s="410"/>
      <c r="C121" s="410"/>
      <c r="D121" s="410"/>
      <c r="E121" s="410"/>
      <c r="F121" s="410"/>
      <c r="G121" s="410"/>
      <c r="H121" s="410"/>
      <c r="I121" s="410"/>
      <c r="J121" s="411"/>
    </row>
    <row r="122" spans="1:10" ht="15" customHeight="1">
      <c r="A122" s="390" t="s">
        <v>273</v>
      </c>
      <c r="B122" s="390"/>
      <c r="C122" s="390"/>
      <c r="D122" s="390"/>
      <c r="E122" s="390"/>
      <c r="F122" s="390"/>
      <c r="G122" s="390"/>
      <c r="H122" s="390"/>
      <c r="I122" s="390"/>
      <c r="J122" s="390"/>
    </row>
    <row r="123" spans="1:10" ht="15" customHeight="1">
      <c r="A123" s="390"/>
      <c r="B123" s="390"/>
      <c r="C123" s="390"/>
      <c r="D123" s="390"/>
      <c r="E123" s="390"/>
      <c r="F123" s="390"/>
      <c r="G123" s="390"/>
      <c r="H123" s="390"/>
      <c r="I123" s="390"/>
      <c r="J123" s="390"/>
    </row>
    <row r="124" spans="1:10" ht="15" customHeight="1">
      <c r="A124" s="390"/>
      <c r="B124" s="390"/>
      <c r="C124" s="390"/>
      <c r="D124" s="390"/>
      <c r="E124" s="390"/>
      <c r="F124" s="390"/>
      <c r="G124" s="390"/>
      <c r="H124" s="390"/>
      <c r="I124" s="390"/>
      <c r="J124" s="390"/>
    </row>
    <row r="125" spans="1:10" ht="15" customHeight="1">
      <c r="A125" s="390"/>
      <c r="B125" s="390"/>
      <c r="C125" s="390"/>
      <c r="D125" s="390"/>
      <c r="E125" s="390"/>
      <c r="F125" s="390"/>
      <c r="G125" s="390"/>
      <c r="H125" s="390"/>
      <c r="I125" s="390"/>
      <c r="J125" s="390"/>
    </row>
    <row r="126" spans="1:10" ht="15" customHeight="1">
      <c r="A126" s="390"/>
      <c r="B126" s="390"/>
      <c r="C126" s="390"/>
      <c r="D126" s="390"/>
      <c r="E126" s="390"/>
      <c r="F126" s="390"/>
      <c r="G126" s="390"/>
      <c r="H126" s="390"/>
      <c r="I126" s="390"/>
      <c r="J126" s="390"/>
    </row>
    <row r="127" spans="1:10" ht="15" customHeight="1">
      <c r="A127" s="390"/>
      <c r="B127" s="390"/>
      <c r="C127" s="390"/>
      <c r="D127" s="390"/>
      <c r="E127" s="390"/>
      <c r="F127" s="390"/>
      <c r="G127" s="390"/>
      <c r="H127" s="390"/>
      <c r="I127" s="390"/>
      <c r="J127" s="390"/>
    </row>
    <row r="128" spans="1:10" ht="15" customHeight="1">
      <c r="A128" s="390"/>
      <c r="B128" s="390"/>
      <c r="C128" s="390"/>
      <c r="D128" s="390"/>
      <c r="E128" s="390"/>
      <c r="F128" s="390"/>
      <c r="G128" s="390"/>
      <c r="H128" s="390"/>
      <c r="I128" s="390"/>
      <c r="J128" s="390"/>
    </row>
    <row r="129" spans="1:10" ht="15" customHeight="1">
      <c r="A129" s="390"/>
      <c r="B129" s="390"/>
      <c r="C129" s="390"/>
      <c r="D129" s="390"/>
      <c r="E129" s="390"/>
      <c r="F129" s="390"/>
      <c r="G129" s="390"/>
      <c r="H129" s="390"/>
      <c r="I129" s="390"/>
      <c r="J129" s="390"/>
    </row>
    <row r="130" spans="1:10" ht="15" customHeight="1">
      <c r="A130" s="390"/>
      <c r="B130" s="390"/>
      <c r="C130" s="390"/>
      <c r="D130" s="390"/>
      <c r="E130" s="390"/>
      <c r="F130" s="390"/>
      <c r="G130" s="390"/>
      <c r="H130" s="390"/>
      <c r="I130" s="390"/>
      <c r="J130" s="390"/>
    </row>
    <row r="131" spans="1:10" ht="15" customHeight="1">
      <c r="A131" s="390"/>
      <c r="B131" s="390"/>
      <c r="C131" s="390"/>
      <c r="D131" s="390"/>
      <c r="E131" s="390"/>
      <c r="F131" s="390"/>
      <c r="G131" s="390"/>
      <c r="H131" s="390"/>
      <c r="I131" s="390"/>
      <c r="J131" s="390"/>
    </row>
    <row r="132" spans="1:10" ht="15" customHeight="1">
      <c r="A132" s="390"/>
      <c r="B132" s="390"/>
      <c r="C132" s="390"/>
      <c r="D132" s="390"/>
      <c r="E132" s="390"/>
      <c r="F132" s="390"/>
      <c r="G132" s="390"/>
      <c r="H132" s="390"/>
      <c r="I132" s="390"/>
      <c r="J132" s="390"/>
    </row>
    <row r="133" spans="1:10" ht="15" customHeight="1">
      <c r="A133" s="390"/>
      <c r="B133" s="390"/>
      <c r="C133" s="390"/>
      <c r="D133" s="390"/>
      <c r="E133" s="390"/>
      <c r="F133" s="390"/>
      <c r="G133" s="390"/>
      <c r="H133" s="390"/>
      <c r="I133" s="390"/>
      <c r="J133" s="390"/>
    </row>
    <row r="134" spans="1:10" ht="15" customHeight="1">
      <c r="A134" s="390"/>
      <c r="B134" s="390"/>
      <c r="C134" s="390"/>
      <c r="D134" s="390"/>
      <c r="E134" s="390"/>
      <c r="F134" s="390"/>
      <c r="G134" s="390"/>
      <c r="H134" s="390"/>
      <c r="I134" s="390"/>
      <c r="J134" s="390"/>
    </row>
    <row r="135" spans="1:10" ht="15" customHeight="1">
      <c r="A135" s="390"/>
      <c r="B135" s="390"/>
      <c r="C135" s="390"/>
      <c r="D135" s="390"/>
      <c r="E135" s="390"/>
      <c r="F135" s="390"/>
      <c r="G135" s="390"/>
      <c r="H135" s="390"/>
      <c r="I135" s="390"/>
      <c r="J135" s="390"/>
    </row>
    <row r="136" spans="1:10" ht="15" customHeight="1">
      <c r="A136" s="412"/>
      <c r="B136" s="413"/>
      <c r="C136" s="413"/>
      <c r="D136" s="413"/>
      <c r="E136" s="413"/>
      <c r="F136" s="413"/>
      <c r="G136" s="413"/>
      <c r="H136" s="413"/>
      <c r="I136" s="413"/>
      <c r="J136" s="414"/>
    </row>
    <row r="137" spans="1:10" ht="15" customHeight="1">
      <c r="A137" s="391" t="s">
        <v>135</v>
      </c>
      <c r="B137" s="392"/>
      <c r="C137" s="392"/>
      <c r="D137" s="392"/>
      <c r="E137" s="392"/>
      <c r="F137" s="392"/>
      <c r="G137" s="392"/>
      <c r="H137" s="392"/>
      <c r="I137" s="392"/>
      <c r="J137" s="393"/>
    </row>
    <row r="138" spans="1:10" ht="15" customHeight="1">
      <c r="A138" s="394" t="s">
        <v>153</v>
      </c>
      <c r="B138" s="395"/>
      <c r="C138" s="395"/>
      <c r="D138" s="395"/>
      <c r="E138" s="395"/>
      <c r="F138" s="395"/>
      <c r="G138" s="395"/>
      <c r="H138" s="395"/>
      <c r="I138" s="395"/>
      <c r="J138" s="396"/>
    </row>
    <row r="139" spans="1:10" ht="15" customHeight="1">
      <c r="A139" s="397"/>
      <c r="B139" s="398"/>
      <c r="C139" s="398"/>
      <c r="D139" s="398"/>
      <c r="E139" s="398"/>
      <c r="F139" s="398"/>
      <c r="G139" s="398"/>
      <c r="H139" s="398"/>
      <c r="I139" s="398"/>
      <c r="J139" s="399"/>
    </row>
    <row r="140" spans="1:10" ht="15" customHeight="1">
      <c r="A140" s="400"/>
      <c r="B140" s="401"/>
      <c r="C140" s="401"/>
      <c r="D140" s="401"/>
      <c r="E140" s="401"/>
      <c r="F140" s="401"/>
      <c r="G140" s="401"/>
      <c r="H140" s="401"/>
      <c r="I140" s="401"/>
      <c r="J140" s="402"/>
    </row>
    <row r="141" spans="1:10" ht="15" customHeight="1">
      <c r="A141" s="415" t="s">
        <v>99</v>
      </c>
      <c r="B141" s="415"/>
      <c r="C141" s="415"/>
      <c r="D141" s="415"/>
      <c r="E141" s="415"/>
      <c r="F141" s="415"/>
      <c r="G141" s="415"/>
      <c r="H141" s="415"/>
      <c r="I141" s="415"/>
      <c r="J141" s="415"/>
    </row>
    <row r="142" spans="1:10" ht="15" customHeight="1">
      <c r="A142" s="415"/>
      <c r="B142" s="415"/>
      <c r="C142" s="415"/>
      <c r="D142" s="415"/>
      <c r="E142" s="415"/>
      <c r="F142" s="415"/>
      <c r="G142" s="415"/>
      <c r="H142" s="415"/>
      <c r="I142" s="415"/>
      <c r="J142" s="415"/>
    </row>
    <row r="143" spans="1:10" ht="15" customHeight="1">
      <c r="A143" s="415" t="s">
        <v>100</v>
      </c>
      <c r="B143" s="415"/>
      <c r="C143" s="415"/>
      <c r="D143" s="415"/>
      <c r="E143" s="415"/>
      <c r="F143" s="415"/>
      <c r="G143" s="415"/>
      <c r="H143" s="415"/>
      <c r="I143" s="415"/>
      <c r="J143" s="415"/>
    </row>
    <row r="144" spans="1:10" ht="15" customHeight="1">
      <c r="A144" s="415" t="s">
        <v>101</v>
      </c>
      <c r="B144" s="415"/>
      <c r="C144" s="415"/>
      <c r="D144" s="415"/>
      <c r="E144" s="415"/>
      <c r="F144" s="415"/>
      <c r="G144" s="415"/>
      <c r="H144" s="415"/>
      <c r="I144" s="415"/>
      <c r="J144" s="415"/>
    </row>
    <row r="145" spans="1:10" ht="15" customHeight="1">
      <c r="A145" s="390" t="s">
        <v>263</v>
      </c>
      <c r="B145" s="390"/>
      <c r="C145" s="390"/>
      <c r="D145" s="390"/>
      <c r="E145" s="390"/>
      <c r="F145" s="390"/>
      <c r="G145" s="390"/>
      <c r="H145" s="390"/>
      <c r="I145" s="390"/>
      <c r="J145" s="390"/>
    </row>
    <row r="146" spans="1:10" ht="15" customHeight="1">
      <c r="A146" s="390"/>
      <c r="B146" s="390"/>
      <c r="C146" s="390"/>
      <c r="D146" s="390"/>
      <c r="E146" s="390"/>
      <c r="F146" s="390"/>
      <c r="G146" s="390"/>
      <c r="H146" s="390"/>
      <c r="I146" s="390"/>
      <c r="J146" s="390"/>
    </row>
    <row r="147" spans="1:10" ht="15" customHeight="1">
      <c r="A147" s="390"/>
      <c r="B147" s="390"/>
      <c r="C147" s="390"/>
      <c r="D147" s="390"/>
      <c r="E147" s="390"/>
      <c r="F147" s="390"/>
      <c r="G147" s="390"/>
      <c r="H147" s="390"/>
      <c r="I147" s="390"/>
      <c r="J147" s="390"/>
    </row>
    <row r="148" spans="1:10" ht="15" customHeight="1">
      <c r="A148" s="390"/>
      <c r="B148" s="390"/>
      <c r="C148" s="390"/>
      <c r="D148" s="390"/>
      <c r="E148" s="390"/>
      <c r="F148" s="390"/>
      <c r="G148" s="390"/>
      <c r="H148" s="390"/>
      <c r="I148" s="390"/>
      <c r="J148" s="390"/>
    </row>
    <row r="149" spans="1:10" ht="15" customHeight="1">
      <c r="A149" s="390"/>
      <c r="B149" s="390"/>
      <c r="C149" s="390"/>
      <c r="D149" s="390"/>
      <c r="E149" s="390"/>
      <c r="F149" s="390"/>
      <c r="G149" s="390"/>
      <c r="H149" s="390"/>
      <c r="I149" s="390"/>
      <c r="J149" s="390"/>
    </row>
    <row r="150" spans="1:10" ht="15" customHeight="1">
      <c r="A150" s="390"/>
      <c r="B150" s="390"/>
      <c r="C150" s="390"/>
      <c r="D150" s="390"/>
      <c r="E150" s="390"/>
      <c r="F150" s="390"/>
      <c r="G150" s="390"/>
      <c r="H150" s="390"/>
      <c r="I150" s="390"/>
      <c r="J150" s="390"/>
    </row>
    <row r="151" spans="1:10" ht="15" customHeight="1">
      <c r="A151" s="390"/>
      <c r="B151" s="390"/>
      <c r="C151" s="390"/>
      <c r="D151" s="390"/>
      <c r="E151" s="390"/>
      <c r="F151" s="390"/>
      <c r="G151" s="390"/>
      <c r="H151" s="390"/>
      <c r="I151" s="390"/>
      <c r="J151" s="390"/>
    </row>
    <row r="152" spans="1:10" ht="15" customHeight="1">
      <c r="A152" s="390"/>
      <c r="B152" s="390"/>
      <c r="C152" s="390"/>
      <c r="D152" s="390"/>
      <c r="E152" s="390"/>
      <c r="F152" s="390"/>
      <c r="G152" s="390"/>
      <c r="H152" s="390"/>
      <c r="I152" s="390"/>
      <c r="J152" s="390"/>
    </row>
    <row r="153" spans="1:10" ht="15" customHeight="1">
      <c r="A153" s="390"/>
      <c r="B153" s="390"/>
      <c r="C153" s="390"/>
      <c r="D153" s="390"/>
      <c r="E153" s="390"/>
      <c r="F153" s="390"/>
      <c r="G153" s="390"/>
      <c r="H153" s="390"/>
      <c r="I153" s="390"/>
      <c r="J153" s="390"/>
    </row>
    <row r="154" spans="1:10" ht="15" customHeight="1">
      <c r="A154" s="390"/>
      <c r="B154" s="390"/>
      <c r="C154" s="390"/>
      <c r="D154" s="390"/>
      <c r="E154" s="390"/>
      <c r="F154" s="390"/>
      <c r="G154" s="390"/>
      <c r="H154" s="390"/>
      <c r="I154" s="390"/>
      <c r="J154" s="390"/>
    </row>
    <row r="155" spans="1:10" ht="15" customHeight="1">
      <c r="A155" s="390"/>
      <c r="B155" s="390"/>
      <c r="C155" s="390"/>
      <c r="D155" s="390"/>
      <c r="E155" s="390"/>
      <c r="F155" s="390"/>
      <c r="G155" s="390"/>
      <c r="H155" s="390"/>
      <c r="I155" s="390"/>
      <c r="J155" s="390"/>
    </row>
    <row r="156" spans="1:10" ht="15" customHeight="1">
      <c r="A156" s="390"/>
      <c r="B156" s="390"/>
      <c r="C156" s="390"/>
      <c r="D156" s="390"/>
      <c r="E156" s="390"/>
      <c r="F156" s="390"/>
      <c r="G156" s="390"/>
      <c r="H156" s="390"/>
      <c r="I156" s="390"/>
      <c r="J156" s="390"/>
    </row>
    <row r="157" spans="1:10" ht="15" customHeight="1">
      <c r="A157" s="390"/>
      <c r="B157" s="390"/>
      <c r="C157" s="390"/>
      <c r="D157" s="390"/>
      <c r="E157" s="390"/>
      <c r="F157" s="390"/>
      <c r="G157" s="390"/>
      <c r="H157" s="390"/>
      <c r="I157" s="390"/>
      <c r="J157" s="390"/>
    </row>
    <row r="158" spans="1:10" ht="15" customHeight="1">
      <c r="A158" s="390"/>
      <c r="B158" s="390"/>
      <c r="C158" s="390"/>
      <c r="D158" s="390"/>
      <c r="E158" s="390"/>
      <c r="F158" s="390"/>
      <c r="G158" s="390"/>
      <c r="H158" s="390"/>
      <c r="I158" s="390"/>
      <c r="J158" s="390"/>
    </row>
    <row r="159" spans="1:10" ht="15" customHeight="1">
      <c r="A159" s="390"/>
      <c r="B159" s="390"/>
      <c r="C159" s="390"/>
      <c r="D159" s="390"/>
      <c r="E159" s="390"/>
      <c r="F159" s="390"/>
      <c r="G159" s="390"/>
      <c r="H159" s="390"/>
      <c r="I159" s="390"/>
      <c r="J159" s="390"/>
    </row>
    <row r="160" spans="1:10" ht="15" customHeight="1">
      <c r="A160" s="390"/>
      <c r="B160" s="390"/>
      <c r="C160" s="390"/>
      <c r="D160" s="390"/>
      <c r="E160" s="390"/>
      <c r="F160" s="390"/>
      <c r="G160" s="390"/>
      <c r="H160" s="390"/>
      <c r="I160" s="390"/>
      <c r="J160" s="390"/>
    </row>
    <row r="161" spans="1:10" ht="15" customHeight="1">
      <c r="A161" s="390"/>
      <c r="B161" s="390"/>
      <c r="C161" s="390"/>
      <c r="D161" s="390"/>
      <c r="E161" s="390"/>
      <c r="F161" s="390"/>
      <c r="G161" s="390"/>
      <c r="H161" s="390"/>
      <c r="I161" s="390"/>
      <c r="J161" s="390"/>
    </row>
    <row r="162" spans="1:10" ht="15" customHeight="1">
      <c r="A162" s="390"/>
      <c r="B162" s="390"/>
      <c r="C162" s="390"/>
      <c r="D162" s="390"/>
      <c r="E162" s="390"/>
      <c r="F162" s="390"/>
      <c r="G162" s="390"/>
      <c r="H162" s="390"/>
      <c r="I162" s="390"/>
      <c r="J162" s="390"/>
    </row>
    <row r="163" spans="1:10" ht="15" customHeight="1">
      <c r="A163" s="390"/>
      <c r="B163" s="390"/>
      <c r="C163" s="390"/>
      <c r="D163" s="390"/>
      <c r="E163" s="390"/>
      <c r="F163" s="390"/>
      <c r="G163" s="390"/>
      <c r="H163" s="390"/>
      <c r="I163" s="390"/>
      <c r="J163" s="390"/>
    </row>
    <row r="164" spans="1:10" ht="15" customHeight="1">
      <c r="A164" s="390"/>
      <c r="B164" s="390"/>
      <c r="C164" s="390"/>
      <c r="D164" s="390"/>
      <c r="E164" s="390"/>
      <c r="F164" s="390"/>
      <c r="G164" s="390"/>
      <c r="H164" s="390"/>
      <c r="I164" s="390"/>
      <c r="J164" s="390"/>
    </row>
    <row r="165" spans="1:10" ht="15" customHeight="1">
      <c r="A165" s="390"/>
      <c r="B165" s="390"/>
      <c r="C165" s="390"/>
      <c r="D165" s="390"/>
      <c r="E165" s="390"/>
      <c r="F165" s="390"/>
      <c r="G165" s="390"/>
      <c r="H165" s="390"/>
      <c r="I165" s="390"/>
      <c r="J165" s="390"/>
    </row>
    <row r="166" spans="1:10" ht="15" customHeight="1">
      <c r="A166" s="390"/>
      <c r="B166" s="390"/>
      <c r="C166" s="390"/>
      <c r="D166" s="390"/>
      <c r="E166" s="390"/>
      <c r="F166" s="390"/>
      <c r="G166" s="390"/>
      <c r="H166" s="390"/>
      <c r="I166" s="390"/>
      <c r="J166" s="390"/>
    </row>
    <row r="167" spans="1:10" ht="15" customHeight="1">
      <c r="A167" s="390"/>
      <c r="B167" s="390"/>
      <c r="C167" s="390"/>
      <c r="D167" s="390"/>
      <c r="E167" s="390"/>
      <c r="F167" s="390"/>
      <c r="G167" s="390"/>
      <c r="H167" s="390"/>
      <c r="I167" s="390"/>
      <c r="J167" s="390"/>
    </row>
    <row r="168" spans="1:10" ht="15" customHeight="1">
      <c r="A168" s="390"/>
      <c r="B168" s="390"/>
      <c r="C168" s="390"/>
      <c r="D168" s="390"/>
      <c r="E168" s="390"/>
      <c r="F168" s="390"/>
      <c r="G168" s="390"/>
      <c r="H168" s="390"/>
      <c r="I168" s="390"/>
      <c r="J168" s="390"/>
    </row>
    <row r="169" spans="1:10" ht="15" customHeight="1">
      <c r="A169" s="390"/>
      <c r="B169" s="390"/>
      <c r="C169" s="390"/>
      <c r="D169" s="390"/>
      <c r="E169" s="390"/>
      <c r="F169" s="390"/>
      <c r="G169" s="390"/>
      <c r="H169" s="390"/>
      <c r="I169" s="390"/>
      <c r="J169" s="390"/>
    </row>
    <row r="170" spans="1:10" ht="15" customHeight="1">
      <c r="A170" s="390"/>
      <c r="B170" s="390"/>
      <c r="C170" s="390"/>
      <c r="D170" s="390"/>
      <c r="E170" s="390"/>
      <c r="F170" s="390"/>
      <c r="G170" s="390"/>
      <c r="H170" s="390"/>
      <c r="I170" s="390"/>
      <c r="J170" s="390"/>
    </row>
    <row r="171" spans="1:10" ht="15" customHeight="1">
      <c r="A171" s="412"/>
      <c r="B171" s="413"/>
      <c r="C171" s="413"/>
      <c r="D171" s="413"/>
      <c r="E171" s="413"/>
      <c r="F171" s="413"/>
      <c r="G171" s="413"/>
      <c r="H171" s="413"/>
      <c r="I171" s="413"/>
      <c r="J171" s="414"/>
    </row>
    <row r="172" spans="1:10" ht="15" customHeight="1">
      <c r="A172" s="391" t="s">
        <v>259</v>
      </c>
      <c r="B172" s="392"/>
      <c r="C172" s="392"/>
      <c r="D172" s="392"/>
      <c r="E172" s="392"/>
      <c r="F172" s="392"/>
      <c r="G172" s="392"/>
      <c r="H172" s="392"/>
      <c r="I172" s="392"/>
      <c r="J172" s="393"/>
    </row>
    <row r="173" spans="1:10" ht="15" customHeight="1">
      <c r="A173" s="394" t="s">
        <v>176</v>
      </c>
      <c r="B173" s="395"/>
      <c r="C173" s="395"/>
      <c r="D173" s="395"/>
      <c r="E173" s="395"/>
      <c r="F173" s="395"/>
      <c r="G173" s="395"/>
      <c r="H173" s="395"/>
      <c r="I173" s="395"/>
      <c r="J173" s="396"/>
    </row>
    <row r="174" spans="1:10" ht="15" customHeight="1">
      <c r="A174" s="397"/>
      <c r="B174" s="398"/>
      <c r="C174" s="398"/>
      <c r="D174" s="398"/>
      <c r="E174" s="398"/>
      <c r="F174" s="398"/>
      <c r="G174" s="398"/>
      <c r="H174" s="398"/>
      <c r="I174" s="398"/>
      <c r="J174" s="399"/>
    </row>
    <row r="175" spans="1:10" ht="15" customHeight="1">
      <c r="A175" s="397"/>
      <c r="B175" s="398"/>
      <c r="C175" s="398"/>
      <c r="D175" s="398"/>
      <c r="E175" s="398"/>
      <c r="F175" s="398"/>
      <c r="G175" s="398"/>
      <c r="H175" s="398"/>
      <c r="I175" s="398"/>
      <c r="J175" s="399"/>
    </row>
    <row r="176" spans="1:10" ht="15" customHeight="1">
      <c r="A176" s="397"/>
      <c r="B176" s="398"/>
      <c r="C176" s="398"/>
      <c r="D176" s="398"/>
      <c r="E176" s="398"/>
      <c r="F176" s="398"/>
      <c r="G176" s="398"/>
      <c r="H176" s="398"/>
      <c r="I176" s="398"/>
      <c r="J176" s="399"/>
    </row>
    <row r="177" spans="1:10" ht="15" customHeight="1">
      <c r="A177" s="400"/>
      <c r="B177" s="401"/>
      <c r="C177" s="401"/>
      <c r="D177" s="401"/>
      <c r="E177" s="401"/>
      <c r="F177" s="401"/>
      <c r="G177" s="401"/>
      <c r="H177" s="401"/>
      <c r="I177" s="401"/>
      <c r="J177" s="402"/>
    </row>
    <row r="178" spans="1:10" ht="15" customHeight="1">
      <c r="A178" s="390" t="s">
        <v>264</v>
      </c>
      <c r="B178" s="390"/>
      <c r="C178" s="390"/>
      <c r="D178" s="390"/>
      <c r="E178" s="390"/>
      <c r="F178" s="390"/>
      <c r="G178" s="390"/>
      <c r="H178" s="390"/>
      <c r="I178" s="390"/>
      <c r="J178" s="390"/>
    </row>
    <row r="179" spans="1:10" ht="15" customHeight="1">
      <c r="A179" s="390"/>
      <c r="B179" s="390"/>
      <c r="C179" s="390"/>
      <c r="D179" s="390"/>
      <c r="E179" s="390"/>
      <c r="F179" s="390"/>
      <c r="G179" s="390"/>
      <c r="H179" s="390"/>
      <c r="I179" s="390"/>
      <c r="J179" s="390"/>
    </row>
    <row r="180" spans="1:10" ht="15" customHeight="1">
      <c r="A180" s="390"/>
      <c r="B180" s="390"/>
      <c r="C180" s="390"/>
      <c r="D180" s="390"/>
      <c r="E180" s="390"/>
      <c r="F180" s="390"/>
      <c r="G180" s="390"/>
      <c r="H180" s="390"/>
      <c r="I180" s="390"/>
      <c r="J180" s="390"/>
    </row>
    <row r="181" spans="1:10" ht="15" customHeight="1">
      <c r="A181" s="390"/>
      <c r="B181" s="390"/>
      <c r="C181" s="390"/>
      <c r="D181" s="390"/>
      <c r="E181" s="390"/>
      <c r="F181" s="390"/>
      <c r="G181" s="390"/>
      <c r="H181" s="390"/>
      <c r="I181" s="390"/>
      <c r="J181" s="390"/>
    </row>
    <row r="182" spans="1:10" ht="15" customHeight="1">
      <c r="A182" s="390"/>
      <c r="B182" s="390"/>
      <c r="C182" s="390"/>
      <c r="D182" s="390"/>
      <c r="E182" s="390"/>
      <c r="F182" s="390"/>
      <c r="G182" s="390"/>
      <c r="H182" s="390"/>
      <c r="I182" s="390"/>
      <c r="J182" s="390"/>
    </row>
    <row r="183" spans="1:10" ht="15" customHeight="1">
      <c r="A183" s="390"/>
      <c r="B183" s="390"/>
      <c r="C183" s="390"/>
      <c r="D183" s="390"/>
      <c r="E183" s="390"/>
      <c r="F183" s="390"/>
      <c r="G183" s="390"/>
      <c r="H183" s="390"/>
      <c r="I183" s="390"/>
      <c r="J183" s="390"/>
    </row>
    <row r="184" spans="1:10" ht="15" customHeight="1">
      <c r="A184" s="390"/>
      <c r="B184" s="390"/>
      <c r="C184" s="390"/>
      <c r="D184" s="390"/>
      <c r="E184" s="390"/>
      <c r="F184" s="390"/>
      <c r="G184" s="390"/>
      <c r="H184" s="390"/>
      <c r="I184" s="390"/>
      <c r="J184" s="390"/>
    </row>
    <row r="185" spans="1:10" ht="15" customHeight="1">
      <c r="A185" s="390"/>
      <c r="B185" s="390"/>
      <c r="C185" s="390"/>
      <c r="D185" s="390"/>
      <c r="E185" s="390"/>
      <c r="F185" s="390"/>
      <c r="G185" s="390"/>
      <c r="H185" s="390"/>
      <c r="I185" s="390"/>
      <c r="J185" s="390"/>
    </row>
    <row r="186" spans="1:10" ht="15" customHeight="1">
      <c r="A186" s="390"/>
      <c r="B186" s="390"/>
      <c r="C186" s="390"/>
      <c r="D186" s="390"/>
      <c r="E186" s="390"/>
      <c r="F186" s="390"/>
      <c r="G186" s="390"/>
      <c r="H186" s="390"/>
      <c r="I186" s="390"/>
      <c r="J186" s="390"/>
    </row>
    <row r="187" spans="1:10" ht="15" customHeight="1">
      <c r="A187" s="390"/>
      <c r="B187" s="390"/>
      <c r="C187" s="390"/>
      <c r="D187" s="390"/>
      <c r="E187" s="390"/>
      <c r="F187" s="390"/>
      <c r="G187" s="390"/>
      <c r="H187" s="390"/>
      <c r="I187" s="390"/>
      <c r="J187" s="390"/>
    </row>
    <row r="188" spans="1:10" ht="15" customHeight="1">
      <c r="A188" s="390"/>
      <c r="B188" s="390"/>
      <c r="C188" s="390"/>
      <c r="D188" s="390"/>
      <c r="E188" s="390"/>
      <c r="F188" s="390"/>
      <c r="G188" s="390"/>
      <c r="H188" s="390"/>
      <c r="I188" s="390"/>
      <c r="J188" s="390"/>
    </row>
    <row r="189" spans="1:10" ht="15" customHeight="1">
      <c r="A189" s="390"/>
      <c r="B189" s="390"/>
      <c r="C189" s="390"/>
      <c r="D189" s="390"/>
      <c r="E189" s="390"/>
      <c r="F189" s="390"/>
      <c r="G189" s="390"/>
      <c r="H189" s="390"/>
      <c r="I189" s="390"/>
      <c r="J189" s="390"/>
    </row>
    <row r="190" spans="1:10" ht="15" customHeight="1">
      <c r="A190" s="390"/>
      <c r="B190" s="390"/>
      <c r="C190" s="390"/>
      <c r="D190" s="390"/>
      <c r="E190" s="390"/>
      <c r="F190" s="390"/>
      <c r="G190" s="390"/>
      <c r="H190" s="390"/>
      <c r="I190" s="390"/>
      <c r="J190" s="390"/>
    </row>
    <row r="191" spans="1:10" ht="15" customHeight="1">
      <c r="A191" s="390"/>
      <c r="B191" s="390"/>
      <c r="C191" s="390"/>
      <c r="D191" s="390"/>
      <c r="E191" s="390"/>
      <c r="F191" s="390"/>
      <c r="G191" s="390"/>
      <c r="H191" s="390"/>
      <c r="I191" s="390"/>
      <c r="J191" s="390"/>
    </row>
    <row r="192" spans="1:10" ht="15" customHeight="1">
      <c r="A192" s="390"/>
      <c r="B192" s="390"/>
      <c r="C192" s="390"/>
      <c r="D192" s="390"/>
      <c r="E192" s="390"/>
      <c r="F192" s="390"/>
      <c r="G192" s="390"/>
      <c r="H192" s="390"/>
      <c r="I192" s="390"/>
      <c r="J192" s="390"/>
    </row>
    <row r="193" spans="1:10" ht="15" customHeight="1">
      <c r="A193" s="390"/>
      <c r="B193" s="390"/>
      <c r="C193" s="390"/>
      <c r="D193" s="390"/>
      <c r="E193" s="390"/>
      <c r="F193" s="390"/>
      <c r="G193" s="390"/>
      <c r="H193" s="390"/>
      <c r="I193" s="390"/>
      <c r="J193" s="390"/>
    </row>
    <row r="194" spans="1:10" ht="15" customHeight="1">
      <c r="A194" s="390"/>
      <c r="B194" s="390"/>
      <c r="C194" s="390"/>
      <c r="D194" s="390"/>
      <c r="E194" s="390"/>
      <c r="F194" s="390"/>
      <c r="G194" s="390"/>
      <c r="H194" s="390"/>
      <c r="I194" s="390"/>
      <c r="J194" s="390"/>
    </row>
    <row r="195" spans="1:10" ht="15" customHeight="1">
      <c r="A195" s="390"/>
      <c r="B195" s="390"/>
      <c r="C195" s="390"/>
      <c r="D195" s="390"/>
      <c r="E195" s="390"/>
      <c r="F195" s="390"/>
      <c r="G195" s="390"/>
      <c r="H195" s="390"/>
      <c r="I195" s="390"/>
      <c r="J195" s="390"/>
    </row>
    <row r="196" spans="1:10" ht="15" customHeight="1">
      <c r="A196" s="390"/>
      <c r="B196" s="390"/>
      <c r="C196" s="390"/>
      <c r="D196" s="390"/>
      <c r="E196" s="390"/>
      <c r="F196" s="390"/>
      <c r="G196" s="390"/>
      <c r="H196" s="390"/>
      <c r="I196" s="390"/>
      <c r="J196" s="390"/>
    </row>
    <row r="197" spans="1:10" ht="15" customHeight="1">
      <c r="A197" s="390"/>
      <c r="B197" s="390"/>
      <c r="C197" s="390"/>
      <c r="D197" s="390"/>
      <c r="E197" s="390"/>
      <c r="F197" s="390"/>
      <c r="G197" s="390"/>
      <c r="H197" s="390"/>
      <c r="I197" s="390"/>
      <c r="J197" s="390"/>
    </row>
    <row r="198" spans="1:10" ht="15" customHeight="1">
      <c r="A198" s="390"/>
      <c r="B198" s="390"/>
      <c r="C198" s="390"/>
      <c r="D198" s="390"/>
      <c r="E198" s="390"/>
      <c r="F198" s="390"/>
      <c r="G198" s="390"/>
      <c r="H198" s="390"/>
      <c r="I198" s="390"/>
      <c r="J198" s="390"/>
    </row>
    <row r="199" spans="1:10" ht="15" customHeight="1">
      <c r="A199" s="390"/>
      <c r="B199" s="390"/>
      <c r="C199" s="390"/>
      <c r="D199" s="390"/>
      <c r="E199" s="390"/>
      <c r="F199" s="390"/>
      <c r="G199" s="390"/>
      <c r="H199" s="390"/>
      <c r="I199" s="390"/>
      <c r="J199" s="390"/>
    </row>
  </sheetData>
  <mergeCells count="32">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s>
  <phoneticPr fontId="18"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67"/>
  <sheetViews>
    <sheetView workbookViewId="0">
      <selection sqref="A1:J2"/>
    </sheetView>
  </sheetViews>
  <sheetFormatPr baseColWidth="10" defaultColWidth="8.83203125" defaultRowHeight="14" x14ac:dyDescent="0"/>
  <cols>
    <col min="1" max="1" width="17.5" style="14" customWidth="1"/>
    <col min="2" max="2" width="15.6640625" style="14" customWidth="1"/>
    <col min="3" max="3" width="13.83203125" style="14" customWidth="1"/>
    <col min="4" max="10" width="15.6640625" style="14" customWidth="1"/>
    <col min="11" max="32" width="4.6640625" style="14" customWidth="1"/>
    <col min="33" max="33" width="4.6640625" style="14" hidden="1" customWidth="1"/>
    <col min="34" max="51" width="4.6640625" style="14" customWidth="1"/>
    <col min="52" max="16384" width="8.83203125" style="14"/>
  </cols>
  <sheetData>
    <row r="1" spans="1:33">
      <c r="A1" s="308" t="s">
        <v>283</v>
      </c>
      <c r="B1" s="309"/>
      <c r="C1" s="309"/>
      <c r="D1" s="309"/>
      <c r="E1" s="309"/>
      <c r="F1" s="309"/>
      <c r="G1" s="309"/>
      <c r="H1" s="309"/>
      <c r="I1" s="309"/>
      <c r="J1" s="310"/>
    </row>
    <row r="2" spans="1:33">
      <c r="A2" s="311"/>
      <c r="B2" s="312"/>
      <c r="C2" s="312"/>
      <c r="D2" s="312"/>
      <c r="E2" s="312"/>
      <c r="F2" s="312"/>
      <c r="G2" s="312"/>
      <c r="H2" s="312"/>
      <c r="I2" s="312"/>
      <c r="J2" s="313"/>
    </row>
    <row r="3" spans="1:33">
      <c r="A3" s="430" t="s">
        <v>105</v>
      </c>
      <c r="B3" s="431"/>
      <c r="C3" s="431"/>
      <c r="D3" s="431"/>
      <c r="E3" s="431"/>
      <c r="F3" s="431"/>
      <c r="G3" s="431"/>
      <c r="H3" s="431"/>
      <c r="I3" s="431"/>
      <c r="J3" s="432"/>
    </row>
    <row r="4" spans="1:33">
      <c r="A4" s="433"/>
      <c r="B4" s="434"/>
      <c r="C4" s="434"/>
      <c r="D4" s="434"/>
      <c r="E4" s="434"/>
      <c r="F4" s="434"/>
      <c r="G4" s="434"/>
      <c r="H4" s="434"/>
      <c r="I4" s="434"/>
      <c r="J4" s="435"/>
    </row>
    <row r="5" spans="1:33">
      <c r="A5" s="125"/>
      <c r="B5" s="124"/>
      <c r="C5" s="124"/>
      <c r="D5" s="124"/>
      <c r="E5" s="124"/>
      <c r="F5" s="124"/>
      <c r="G5" s="124"/>
      <c r="H5" s="124"/>
      <c r="I5" s="124"/>
      <c r="J5" s="123"/>
    </row>
    <row r="6" spans="1:33" ht="18.75" customHeight="1">
      <c r="A6" s="114"/>
      <c r="B6" s="122"/>
      <c r="C6" s="106"/>
      <c r="D6" s="331" t="s">
        <v>277</v>
      </c>
      <c r="E6" s="331"/>
      <c r="F6" s="331"/>
      <c r="G6" s="331"/>
      <c r="H6" s="331"/>
      <c r="I6" s="331"/>
      <c r="J6" s="332"/>
    </row>
    <row r="7" spans="1:33" ht="12.75" customHeight="1">
      <c r="A7" s="114"/>
      <c r="B7" s="106"/>
      <c r="C7" s="106"/>
      <c r="D7" s="331"/>
      <c r="E7" s="331"/>
      <c r="F7" s="331"/>
      <c r="G7" s="331"/>
      <c r="H7" s="331"/>
      <c r="I7" s="331"/>
      <c r="J7" s="332"/>
    </row>
    <row r="8" spans="1:33" ht="12.75" customHeight="1">
      <c r="A8" s="114"/>
      <c r="B8" s="126"/>
      <c r="C8" s="126"/>
      <c r="D8" s="126"/>
      <c r="E8" s="126"/>
      <c r="F8" s="126"/>
      <c r="G8" s="126"/>
      <c r="H8" s="126"/>
      <c r="I8" s="126"/>
      <c r="J8" s="127"/>
    </row>
    <row r="9" spans="1:33" ht="15" thickBot="1">
      <c r="A9" s="114"/>
      <c r="B9" s="34"/>
      <c r="C9" s="34"/>
      <c r="D9" s="141"/>
      <c r="E9" s="141"/>
      <c r="F9" s="141"/>
      <c r="G9" s="141"/>
      <c r="H9" s="141"/>
      <c r="I9" s="141"/>
      <c r="J9" s="142"/>
      <c r="AG9" s="1" t="s">
        <v>34</v>
      </c>
    </row>
    <row r="10" spans="1:33" ht="17" customHeight="1" thickBot="1">
      <c r="A10" s="151" t="s">
        <v>106</v>
      </c>
      <c r="B10" s="75"/>
      <c r="C10" s="128"/>
      <c r="D10" s="351" t="s">
        <v>278</v>
      </c>
      <c r="E10" s="351"/>
      <c r="F10" s="351"/>
      <c r="G10" s="351"/>
      <c r="H10" s="351"/>
      <c r="I10" s="351"/>
      <c r="J10" s="429"/>
      <c r="AG10" s="1"/>
    </row>
    <row r="11" spans="1:33">
      <c r="A11" s="151"/>
      <c r="B11" s="115"/>
      <c r="C11" s="128"/>
      <c r="D11" s="351"/>
      <c r="E11" s="351"/>
      <c r="F11" s="351"/>
      <c r="G11" s="351"/>
      <c r="H11" s="351"/>
      <c r="I11" s="351"/>
      <c r="J11" s="429"/>
    </row>
    <row r="12" spans="1:33" ht="15" thickBot="1">
      <c r="A12" s="151"/>
      <c r="B12" s="115"/>
      <c r="C12" s="107"/>
      <c r="D12" s="144"/>
      <c r="E12" s="144"/>
      <c r="F12" s="144"/>
      <c r="G12" s="144"/>
      <c r="H12" s="144"/>
      <c r="I12" s="144"/>
      <c r="J12" s="145"/>
    </row>
    <row r="13" spans="1:33" ht="17.25" customHeight="1" thickBot="1">
      <c r="A13" s="151" t="s">
        <v>107</v>
      </c>
      <c r="B13" s="74"/>
      <c r="C13" s="107"/>
      <c r="D13" s="351" t="s">
        <v>284</v>
      </c>
      <c r="E13" s="351"/>
      <c r="F13" s="351"/>
      <c r="G13" s="351"/>
      <c r="H13" s="351"/>
      <c r="I13" s="351"/>
      <c r="J13" s="429"/>
    </row>
    <row r="14" spans="1:33" ht="12.75" hidden="1" customHeight="1">
      <c r="A14" s="151"/>
      <c r="B14" s="41"/>
      <c r="C14" s="107"/>
      <c r="D14" s="351"/>
      <c r="E14" s="351"/>
      <c r="F14" s="351"/>
      <c r="G14" s="351"/>
      <c r="H14" s="351"/>
      <c r="I14" s="351"/>
      <c r="J14" s="429"/>
    </row>
    <row r="15" spans="1:33" ht="12.75" customHeight="1" thickBot="1">
      <c r="A15" s="151"/>
      <c r="B15" s="115"/>
      <c r="C15" s="107"/>
      <c r="D15" s="144"/>
      <c r="E15" s="144"/>
      <c r="F15" s="144"/>
      <c r="G15" s="144"/>
      <c r="H15" s="144"/>
      <c r="I15" s="144"/>
      <c r="J15" s="145"/>
    </row>
    <row r="16" spans="1:33" ht="17.5" customHeight="1" thickBot="1">
      <c r="A16" s="151" t="s">
        <v>109</v>
      </c>
      <c r="B16" s="74"/>
      <c r="C16" s="107"/>
      <c r="D16" s="351" t="s">
        <v>275</v>
      </c>
      <c r="E16" s="351"/>
      <c r="F16" s="351"/>
      <c r="G16" s="351"/>
      <c r="H16" s="351"/>
      <c r="I16" s="351"/>
      <c r="J16" s="429"/>
    </row>
    <row r="17" spans="1:10">
      <c r="A17" s="151"/>
      <c r="B17" s="61"/>
      <c r="C17" s="107"/>
      <c r="D17" s="351"/>
      <c r="E17" s="351"/>
      <c r="F17" s="351"/>
      <c r="G17" s="351"/>
      <c r="H17" s="351"/>
      <c r="I17" s="351"/>
      <c r="J17" s="429"/>
    </row>
    <row r="18" spans="1:10" ht="12.5" customHeight="1" thickBot="1">
      <c r="A18" s="151"/>
      <c r="B18" s="41"/>
      <c r="C18" s="137"/>
      <c r="D18" s="140"/>
      <c r="E18" s="140"/>
      <c r="F18" s="140"/>
      <c r="G18" s="140"/>
      <c r="H18" s="140"/>
      <c r="I18" s="140"/>
      <c r="J18" s="143"/>
    </row>
    <row r="19" spans="1:10" ht="24" customHeight="1" thickBot="1">
      <c r="A19" s="151" t="s">
        <v>108</v>
      </c>
      <c r="B19" s="75"/>
      <c r="C19" s="107"/>
      <c r="D19" s="438" t="s">
        <v>280</v>
      </c>
      <c r="E19" s="438"/>
      <c r="F19" s="438"/>
      <c r="G19" s="438"/>
      <c r="H19" s="438"/>
      <c r="I19" s="438"/>
      <c r="J19" s="439"/>
    </row>
    <row r="20" spans="1:10" ht="11" customHeight="1" thickBot="1">
      <c r="A20" s="151"/>
      <c r="B20" s="115"/>
      <c r="C20" s="107"/>
      <c r="D20" s="146"/>
      <c r="E20" s="144"/>
      <c r="F20" s="144"/>
      <c r="G20" s="144"/>
      <c r="H20" s="144"/>
      <c r="I20" s="144"/>
      <c r="J20" s="145"/>
    </row>
    <row r="21" spans="1:10" ht="41" customHeight="1" thickBot="1">
      <c r="A21" s="151" t="s">
        <v>110</v>
      </c>
      <c r="B21" s="75"/>
      <c r="C21" s="107"/>
      <c r="D21" s="351" t="s">
        <v>281</v>
      </c>
      <c r="E21" s="351"/>
      <c r="F21" s="351"/>
      <c r="G21" s="351"/>
      <c r="H21" s="351"/>
      <c r="I21" s="351"/>
      <c r="J21" s="429"/>
    </row>
    <row r="22" spans="1:10" ht="38.5" hidden="1" customHeight="1">
      <c r="A22" s="151"/>
      <c r="B22" s="115"/>
      <c r="C22" s="107"/>
      <c r="D22" s="351"/>
      <c r="E22" s="351"/>
      <c r="F22" s="351"/>
      <c r="G22" s="351"/>
      <c r="H22" s="351"/>
      <c r="I22" s="351"/>
      <c r="J22" s="429"/>
    </row>
    <row r="23" spans="1:10" ht="20" customHeight="1" thickBot="1">
      <c r="A23" s="151"/>
      <c r="B23" s="115"/>
      <c r="C23" s="107"/>
      <c r="D23" s="147"/>
      <c r="E23" s="147"/>
      <c r="F23" s="147"/>
      <c r="G23" s="147"/>
      <c r="H23" s="147"/>
      <c r="I23" s="147"/>
      <c r="J23" s="148"/>
    </row>
    <row r="24" spans="1:10" ht="15" thickBot="1">
      <c r="A24" s="151" t="s">
        <v>111</v>
      </c>
      <c r="B24" s="75"/>
      <c r="C24" s="107"/>
      <c r="D24" s="351" t="s">
        <v>150</v>
      </c>
      <c r="E24" s="351"/>
      <c r="F24" s="351"/>
      <c r="G24" s="351"/>
      <c r="H24" s="351"/>
      <c r="I24" s="351"/>
      <c r="J24" s="429"/>
    </row>
    <row r="25" spans="1:10">
      <c r="A25" s="151"/>
      <c r="B25" s="41"/>
      <c r="C25" s="107"/>
      <c r="D25" s="351"/>
      <c r="E25" s="351"/>
      <c r="F25" s="351"/>
      <c r="G25" s="351"/>
      <c r="H25" s="351"/>
      <c r="I25" s="351"/>
      <c r="J25" s="429"/>
    </row>
    <row r="26" spans="1:10" hidden="1">
      <c r="A26" s="151"/>
      <c r="B26" s="115"/>
      <c r="C26" s="107"/>
      <c r="D26" s="144"/>
      <c r="E26" s="144"/>
      <c r="F26" s="144"/>
      <c r="G26" s="144"/>
      <c r="H26" s="144"/>
      <c r="I26" s="144"/>
      <c r="J26" s="145"/>
    </row>
    <row r="27" spans="1:10" ht="15" hidden="1" thickBot="1">
      <c r="A27" s="151" t="s">
        <v>113</v>
      </c>
      <c r="B27" s="75"/>
      <c r="C27" s="107"/>
      <c r="D27" s="436" t="s">
        <v>276</v>
      </c>
      <c r="E27" s="436"/>
      <c r="F27" s="436"/>
      <c r="G27" s="436"/>
      <c r="H27" s="436"/>
      <c r="I27" s="436"/>
      <c r="J27" s="437"/>
    </row>
    <row r="28" spans="1:10" hidden="1">
      <c r="A28" s="151"/>
      <c r="B28" s="41"/>
      <c r="C28" s="107"/>
      <c r="D28" s="436"/>
      <c r="E28" s="436"/>
      <c r="F28" s="436"/>
      <c r="G28" s="436"/>
      <c r="H28" s="436"/>
      <c r="I28" s="436"/>
      <c r="J28" s="437"/>
    </row>
    <row r="29" spans="1:10" ht="15" thickBot="1">
      <c r="A29" s="151"/>
      <c r="B29" s="115"/>
      <c r="C29" s="107"/>
      <c r="D29" s="140"/>
      <c r="E29" s="140"/>
      <c r="F29" s="140"/>
      <c r="G29" s="140"/>
      <c r="H29" s="140"/>
      <c r="I29" s="140"/>
      <c r="J29" s="143"/>
    </row>
    <row r="30" spans="1:10" ht="15" thickBot="1">
      <c r="A30" s="151" t="s">
        <v>112</v>
      </c>
      <c r="B30" s="75"/>
      <c r="C30" s="107"/>
      <c r="D30" s="351" t="s">
        <v>75</v>
      </c>
      <c r="E30" s="351"/>
      <c r="F30" s="351"/>
      <c r="G30" s="351"/>
      <c r="H30" s="351"/>
      <c r="I30" s="351"/>
      <c r="J30" s="429"/>
    </row>
    <row r="31" spans="1:10">
      <c r="A31" s="151"/>
      <c r="B31" s="41"/>
      <c r="C31" s="107"/>
      <c r="D31" s="351"/>
      <c r="E31" s="351"/>
      <c r="F31" s="351"/>
      <c r="G31" s="351"/>
      <c r="H31" s="351"/>
      <c r="I31" s="351"/>
      <c r="J31" s="429"/>
    </row>
    <row r="32" spans="1:10" ht="15" thickBot="1">
      <c r="A32" s="151"/>
      <c r="B32" s="115"/>
      <c r="C32" s="107"/>
      <c r="D32" s="140"/>
      <c r="E32" s="140"/>
      <c r="F32" s="140"/>
      <c r="G32" s="140"/>
      <c r="H32" s="140"/>
      <c r="I32" s="140"/>
      <c r="J32" s="143"/>
    </row>
    <row r="33" spans="1:10" ht="15" thickBot="1">
      <c r="A33" s="151" t="s">
        <v>113</v>
      </c>
      <c r="B33" s="75"/>
      <c r="C33" s="107"/>
      <c r="D33" s="351" t="s">
        <v>272</v>
      </c>
      <c r="E33" s="351"/>
      <c r="F33" s="351"/>
      <c r="G33" s="351"/>
      <c r="H33" s="351"/>
      <c r="I33" s="351"/>
      <c r="J33" s="429"/>
    </row>
    <row r="34" spans="1:10" ht="14" hidden="1" customHeight="1">
      <c r="A34" s="151"/>
      <c r="B34" s="105"/>
      <c r="C34" s="107"/>
      <c r="D34" s="351"/>
      <c r="E34" s="351"/>
      <c r="F34" s="351"/>
      <c r="G34" s="351"/>
      <c r="H34" s="351"/>
      <c r="I34" s="351"/>
      <c r="J34" s="429"/>
    </row>
    <row r="35" spans="1:10" ht="15" thickBot="1">
      <c r="A35" s="151"/>
      <c r="B35" s="115"/>
      <c r="C35" s="107"/>
      <c r="D35" s="140"/>
      <c r="E35" s="140"/>
      <c r="F35" s="140"/>
      <c r="G35" s="140"/>
      <c r="H35" s="140"/>
      <c r="I35" s="140"/>
      <c r="J35" s="143"/>
    </row>
    <row r="36" spans="1:10" ht="15" thickBot="1">
      <c r="A36" s="151" t="s">
        <v>114</v>
      </c>
      <c r="B36" s="75"/>
      <c r="C36" s="107"/>
      <c r="D36" s="351" t="s">
        <v>78</v>
      </c>
      <c r="E36" s="351"/>
      <c r="F36" s="351"/>
      <c r="G36" s="351"/>
      <c r="H36" s="351"/>
      <c r="I36" s="351"/>
      <c r="J36" s="429"/>
    </row>
    <row r="37" spans="1:10">
      <c r="A37" s="151"/>
      <c r="B37" s="41"/>
      <c r="C37" s="107"/>
      <c r="D37" s="351"/>
      <c r="E37" s="351"/>
      <c r="F37" s="351"/>
      <c r="G37" s="351"/>
      <c r="H37" s="351"/>
      <c r="I37" s="351"/>
      <c r="J37" s="429"/>
    </row>
    <row r="38" spans="1:10" ht="15" thickBot="1">
      <c r="A38" s="151"/>
      <c r="B38" s="41"/>
      <c r="C38" s="107"/>
      <c r="D38" s="140"/>
      <c r="E38" s="140"/>
      <c r="F38" s="140"/>
      <c r="G38" s="140"/>
      <c r="H38" s="140"/>
      <c r="I38" s="140"/>
      <c r="J38" s="143"/>
    </row>
    <row r="39" spans="1:10" ht="15" thickBot="1">
      <c r="A39" s="152" t="s">
        <v>13</v>
      </c>
      <c r="B39" s="76"/>
      <c r="C39" s="116"/>
      <c r="D39" s="427" t="s">
        <v>166</v>
      </c>
      <c r="E39" s="427"/>
      <c r="F39" s="427"/>
      <c r="G39" s="427"/>
      <c r="H39" s="427"/>
      <c r="I39" s="427"/>
      <c r="J39" s="428"/>
    </row>
    <row r="40" spans="1:10">
      <c r="A40" s="152"/>
      <c r="B40" s="41"/>
      <c r="C40" s="116"/>
      <c r="D40" s="427"/>
      <c r="E40" s="427"/>
      <c r="F40" s="427"/>
      <c r="G40" s="427"/>
      <c r="H40" s="427"/>
      <c r="I40" s="427"/>
      <c r="J40" s="428"/>
    </row>
    <row r="41" spans="1:10">
      <c r="A41" s="152"/>
      <c r="B41" s="116"/>
      <c r="C41" s="116"/>
      <c r="D41" s="427"/>
      <c r="E41" s="427"/>
      <c r="F41" s="427"/>
      <c r="G41" s="427"/>
      <c r="H41" s="427"/>
      <c r="I41" s="427"/>
      <c r="J41" s="428"/>
    </row>
    <row r="42" spans="1:10" ht="15" thickBot="1">
      <c r="A42" s="152"/>
      <c r="B42" s="117"/>
      <c r="C42" s="116"/>
      <c r="D42" s="149"/>
      <c r="E42" s="149"/>
      <c r="F42" s="149"/>
      <c r="G42" s="149"/>
      <c r="H42" s="149"/>
      <c r="I42" s="149"/>
      <c r="J42" s="150"/>
    </row>
    <row r="43" spans="1:10" ht="13.5" customHeight="1" thickBot="1">
      <c r="A43" s="152" t="s">
        <v>14</v>
      </c>
      <c r="B43" s="76"/>
      <c r="C43" s="116"/>
      <c r="D43" s="427" t="s">
        <v>167</v>
      </c>
      <c r="E43" s="427"/>
      <c r="F43" s="427"/>
      <c r="G43" s="427"/>
      <c r="H43" s="427"/>
      <c r="I43" s="427"/>
      <c r="J43" s="428"/>
    </row>
    <row r="44" spans="1:10">
      <c r="A44" s="152"/>
      <c r="B44" s="118"/>
      <c r="C44" s="116"/>
      <c r="D44" s="427"/>
      <c r="E44" s="427"/>
      <c r="F44" s="427"/>
      <c r="G44" s="427"/>
      <c r="H44" s="427"/>
      <c r="I44" s="427"/>
      <c r="J44" s="428"/>
    </row>
    <row r="45" spans="1:10">
      <c r="A45" s="152"/>
      <c r="B45" s="118"/>
      <c r="C45" s="116"/>
      <c r="D45" s="427"/>
      <c r="E45" s="427"/>
      <c r="F45" s="427"/>
      <c r="G45" s="427"/>
      <c r="H45" s="427"/>
      <c r="I45" s="427"/>
      <c r="J45" s="428"/>
    </row>
    <row r="46" spans="1:10" ht="15" thickBot="1">
      <c r="A46" s="152"/>
      <c r="B46" s="117"/>
      <c r="C46" s="116"/>
      <c r="D46" s="149"/>
      <c r="E46" s="149"/>
      <c r="F46" s="149"/>
      <c r="G46" s="149"/>
      <c r="H46" s="149"/>
      <c r="I46" s="149"/>
      <c r="J46" s="150"/>
    </row>
    <row r="47" spans="1:10" ht="12.75" customHeight="1" thickBot="1">
      <c r="A47" s="152" t="s">
        <v>82</v>
      </c>
      <c r="B47" s="76"/>
      <c r="C47" s="116"/>
      <c r="D47" s="427" t="s">
        <v>79</v>
      </c>
      <c r="E47" s="427"/>
      <c r="F47" s="427"/>
      <c r="G47" s="427"/>
      <c r="H47" s="427"/>
      <c r="I47" s="427"/>
      <c r="J47" s="428"/>
    </row>
    <row r="48" spans="1:10" ht="12.75" customHeight="1">
      <c r="A48" s="152"/>
      <c r="B48" s="118"/>
      <c r="C48" s="116"/>
      <c r="D48" s="427"/>
      <c r="E48" s="427"/>
      <c r="F48" s="427"/>
      <c r="G48" s="427"/>
      <c r="H48" s="427"/>
      <c r="I48" s="427"/>
      <c r="J48" s="428"/>
    </row>
    <row r="49" spans="1:10" ht="15" thickBot="1">
      <c r="A49" s="152"/>
      <c r="B49" s="117"/>
      <c r="C49" s="116"/>
      <c r="D49" s="149"/>
      <c r="E49" s="149"/>
      <c r="F49" s="149"/>
      <c r="G49" s="149"/>
      <c r="H49" s="149"/>
      <c r="I49" s="149"/>
      <c r="J49" s="150"/>
    </row>
    <row r="50" spans="1:10" ht="13.5" customHeight="1" thickBot="1">
      <c r="A50" s="152" t="s">
        <v>83</v>
      </c>
      <c r="B50" s="76"/>
      <c r="C50" s="116"/>
      <c r="D50" s="427" t="s">
        <v>80</v>
      </c>
      <c r="E50" s="427"/>
      <c r="F50" s="427"/>
      <c r="G50" s="427"/>
      <c r="H50" s="427"/>
      <c r="I50" s="427"/>
      <c r="J50" s="428"/>
    </row>
    <row r="51" spans="1:10" ht="12.75" customHeight="1">
      <c r="A51" s="152"/>
      <c r="B51" s="118"/>
      <c r="C51" s="116"/>
      <c r="D51" s="427"/>
      <c r="E51" s="427"/>
      <c r="F51" s="427"/>
      <c r="G51" s="427"/>
      <c r="H51" s="427"/>
      <c r="I51" s="427"/>
      <c r="J51" s="428"/>
    </row>
    <row r="52" spans="1:10" ht="12.75" customHeight="1">
      <c r="A52" s="152"/>
      <c r="B52" s="118"/>
      <c r="C52" s="116"/>
      <c r="D52" s="427"/>
      <c r="E52" s="427"/>
      <c r="F52" s="427"/>
      <c r="G52" s="427"/>
      <c r="H52" s="427"/>
      <c r="I52" s="427"/>
      <c r="J52" s="428"/>
    </row>
    <row r="53" spans="1:10" ht="15" thickBot="1">
      <c r="A53" s="152"/>
      <c r="B53" s="117"/>
      <c r="C53" s="116"/>
      <c r="D53" s="149"/>
      <c r="E53" s="149"/>
      <c r="F53" s="149"/>
      <c r="G53" s="149"/>
      <c r="H53" s="149"/>
      <c r="I53" s="149"/>
      <c r="J53" s="150"/>
    </row>
    <row r="54" spans="1:10" ht="15" thickBot="1">
      <c r="A54" s="152" t="s">
        <v>84</v>
      </c>
      <c r="B54" s="76"/>
      <c r="C54" s="116"/>
      <c r="D54" s="351" t="s">
        <v>81</v>
      </c>
      <c r="E54" s="351"/>
      <c r="F54" s="351"/>
      <c r="G54" s="351"/>
      <c r="H54" s="351"/>
      <c r="I54" s="351"/>
      <c r="J54" s="429"/>
    </row>
    <row r="55" spans="1:10">
      <c r="A55" s="153"/>
      <c r="B55" s="116"/>
      <c r="C55" s="116"/>
      <c r="D55" s="351"/>
      <c r="E55" s="351"/>
      <c r="F55" s="351"/>
      <c r="G55" s="351"/>
      <c r="H55" s="351"/>
      <c r="I55" s="351"/>
      <c r="J55" s="429"/>
    </row>
    <row r="56" spans="1:10">
      <c r="A56" s="119"/>
      <c r="B56" s="120"/>
      <c r="C56" s="120"/>
      <c r="D56" s="120"/>
      <c r="E56" s="120"/>
      <c r="F56" s="120"/>
      <c r="G56" s="120"/>
      <c r="H56" s="120"/>
      <c r="I56" s="120"/>
      <c r="J56" s="121"/>
    </row>
    <row r="57" spans="1:10">
      <c r="A57" s="58"/>
    </row>
    <row r="64" spans="1:10">
      <c r="A64" s="58"/>
    </row>
    <row r="66" spans="1:1">
      <c r="A66" s="59"/>
    </row>
    <row r="67" spans="1:1">
      <c r="A67" s="60"/>
    </row>
  </sheetData>
  <mergeCells count="18">
    <mergeCell ref="A1:J2"/>
    <mergeCell ref="A3:J4"/>
    <mergeCell ref="D24:J25"/>
    <mergeCell ref="D30:J31"/>
    <mergeCell ref="D27:J28"/>
    <mergeCell ref="D13:J14"/>
    <mergeCell ref="D16:J17"/>
    <mergeCell ref="D19:J19"/>
    <mergeCell ref="D47:J48"/>
    <mergeCell ref="D54:J55"/>
    <mergeCell ref="D6:J7"/>
    <mergeCell ref="D39:J41"/>
    <mergeCell ref="D43:J45"/>
    <mergeCell ref="D50:J52"/>
    <mergeCell ref="D36:J37"/>
    <mergeCell ref="D21:J22"/>
    <mergeCell ref="D33:J34"/>
    <mergeCell ref="D10:J11"/>
  </mergeCells>
  <phoneticPr fontId="43" type="noConversion"/>
  <dataValidations count="1">
    <dataValidation type="list" allowBlank="1" showInputMessage="1" showErrorMessage="1" sqref="B13 B33 B30 B24 B21 B50 B47 B16 B19 B36 B54 B43 B39 B27 B10">
      <formula1>$AG$9:$AG$10</formula1>
    </dataValidation>
  </dataValidations>
  <pageMargins left="0.75" right="0.75" top="1" bottom="1" header="0.5" footer="0.5"/>
  <pageSetup scale="62" orientation="portrait"/>
  <headerFooter alignWithMargins="0">
    <oddHeader>&amp;LTab &amp;A: Page &amp;P of &amp;N</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M35"/>
  <sheetViews>
    <sheetView workbookViewId="0">
      <selection sqref="A1:J2"/>
    </sheetView>
  </sheetViews>
  <sheetFormatPr baseColWidth="10" defaultColWidth="8.83203125" defaultRowHeight="14" x14ac:dyDescent="0"/>
  <cols>
    <col min="1" max="7" width="15.6640625" customWidth="1"/>
    <col min="8" max="8" width="14.6640625" customWidth="1"/>
    <col min="9" max="10" width="15.6640625" hidden="1" customWidth="1"/>
  </cols>
  <sheetData>
    <row r="1" spans="1:13" s="78" customFormat="1" ht="20.5" customHeight="1" thickTop="1" thickBot="1">
      <c r="A1" s="449" t="s">
        <v>282</v>
      </c>
      <c r="B1" s="450"/>
      <c r="C1" s="450"/>
      <c r="D1" s="450"/>
      <c r="E1" s="450"/>
      <c r="F1" s="450"/>
      <c r="G1" s="450"/>
      <c r="H1" s="450"/>
      <c r="I1" s="450"/>
      <c r="J1" s="451"/>
    </row>
    <row r="2" spans="1:13" s="78" customFormat="1" ht="22.25" customHeight="1" thickTop="1" thickBot="1">
      <c r="A2" s="449"/>
      <c r="B2" s="450"/>
      <c r="C2" s="450"/>
      <c r="D2" s="450"/>
      <c r="E2" s="450"/>
      <c r="F2" s="450"/>
      <c r="G2" s="450"/>
      <c r="H2" s="450"/>
      <c r="I2" s="450"/>
      <c r="J2" s="451"/>
    </row>
    <row r="3" spans="1:13" s="138" customFormat="1" ht="22.25" customHeight="1" thickTop="1" thickBot="1">
      <c r="A3" s="440" t="s">
        <v>384</v>
      </c>
      <c r="B3" s="441"/>
      <c r="C3" s="441"/>
      <c r="D3" s="441"/>
      <c r="E3" s="441"/>
      <c r="F3" s="441"/>
      <c r="G3" s="441"/>
      <c r="H3" s="441"/>
      <c r="I3" s="441"/>
      <c r="J3" s="442"/>
      <c r="M3" s="139"/>
    </row>
    <row r="4" spans="1:13" s="138" customFormat="1" ht="28.5" customHeight="1" thickTop="1" thickBot="1">
      <c r="A4" s="440"/>
      <c r="B4" s="441"/>
      <c r="C4" s="441"/>
      <c r="D4" s="441"/>
      <c r="E4" s="441"/>
      <c r="F4" s="441"/>
      <c r="G4" s="441"/>
      <c r="H4" s="441"/>
      <c r="I4" s="441"/>
      <c r="J4" s="442"/>
      <c r="M4" s="139"/>
    </row>
    <row r="5" spans="1:13" s="138" customFormat="1" ht="12.75" customHeight="1" thickTop="1">
      <c r="A5" s="443"/>
      <c r="B5" s="444"/>
      <c r="C5" s="444"/>
      <c r="D5" s="444"/>
      <c r="E5" s="444"/>
      <c r="F5" s="444"/>
      <c r="G5" s="444"/>
      <c r="H5" s="444"/>
      <c r="I5" s="444"/>
      <c r="J5" s="445"/>
      <c r="M5" s="139"/>
    </row>
    <row r="6" spans="1:13" s="138" customFormat="1" ht="12.75" customHeight="1">
      <c r="A6" s="446"/>
      <c r="B6" s="447"/>
      <c r="C6" s="447"/>
      <c r="D6" s="447"/>
      <c r="E6" s="447"/>
      <c r="F6" s="447"/>
      <c r="G6" s="447"/>
      <c r="H6" s="447"/>
      <c r="I6" s="447"/>
      <c r="J6" s="448"/>
      <c r="M6" s="139"/>
    </row>
    <row r="7" spans="1:13" s="138" customFormat="1" ht="12.75" customHeight="1">
      <c r="A7" s="446"/>
      <c r="B7" s="447"/>
      <c r="C7" s="447"/>
      <c r="D7" s="447"/>
      <c r="E7" s="447"/>
      <c r="F7" s="447"/>
      <c r="G7" s="447"/>
      <c r="H7" s="447"/>
      <c r="I7" s="447"/>
      <c r="J7" s="448"/>
      <c r="M7" s="139"/>
    </row>
    <row r="8" spans="1:13" s="138" customFormat="1" ht="12.75" customHeight="1">
      <c r="A8" s="446"/>
      <c r="B8" s="447"/>
      <c r="C8" s="447"/>
      <c r="D8" s="447"/>
      <c r="E8" s="447"/>
      <c r="F8" s="447"/>
      <c r="G8" s="447"/>
      <c r="H8" s="447"/>
      <c r="I8" s="447"/>
      <c r="J8" s="448"/>
      <c r="M8" s="139"/>
    </row>
    <row r="9" spans="1:13" s="138" customFormat="1" ht="12.75" customHeight="1">
      <c r="A9" s="446"/>
      <c r="B9" s="447"/>
      <c r="C9" s="447"/>
      <c r="D9" s="447"/>
      <c r="E9" s="447"/>
      <c r="F9" s="447"/>
      <c r="G9" s="447"/>
      <c r="H9" s="447"/>
      <c r="I9" s="447"/>
      <c r="J9" s="448"/>
      <c r="M9" s="139"/>
    </row>
    <row r="10" spans="1:13" s="138" customFormat="1" ht="12.75" customHeight="1">
      <c r="A10" s="446"/>
      <c r="B10" s="447"/>
      <c r="C10" s="447"/>
      <c r="D10" s="447"/>
      <c r="E10" s="447"/>
      <c r="F10" s="447"/>
      <c r="G10" s="447"/>
      <c r="H10" s="447"/>
      <c r="I10" s="447"/>
      <c r="J10" s="448"/>
      <c r="M10" s="139"/>
    </row>
    <row r="11" spans="1:13" s="138" customFormat="1" ht="12.75" customHeight="1">
      <c r="A11" s="446"/>
      <c r="B11" s="447"/>
      <c r="C11" s="447"/>
      <c r="D11" s="447"/>
      <c r="E11" s="447"/>
      <c r="F11" s="447"/>
      <c r="G11" s="447"/>
      <c r="H11" s="447"/>
      <c r="I11" s="447"/>
      <c r="J11" s="448"/>
      <c r="M11" s="139"/>
    </row>
    <row r="12" spans="1:13" s="138" customFormat="1" ht="12.75" customHeight="1">
      <c r="A12" s="446"/>
      <c r="B12" s="447"/>
      <c r="C12" s="447"/>
      <c r="D12" s="447"/>
      <c r="E12" s="447"/>
      <c r="F12" s="447"/>
      <c r="G12" s="447"/>
      <c r="H12" s="447"/>
      <c r="I12" s="447"/>
      <c r="J12" s="448"/>
      <c r="M12" s="139"/>
    </row>
    <row r="13" spans="1:13" s="138" customFormat="1" ht="12.75" customHeight="1">
      <c r="A13" s="446"/>
      <c r="B13" s="447"/>
      <c r="C13" s="447"/>
      <c r="D13" s="447"/>
      <c r="E13" s="447"/>
      <c r="F13" s="447"/>
      <c r="G13" s="447"/>
      <c r="H13" s="447"/>
      <c r="I13" s="447"/>
      <c r="J13" s="448"/>
    </row>
    <row r="14" spans="1:13" s="138" customFormat="1" ht="12.75" customHeight="1">
      <c r="A14" s="446"/>
      <c r="B14" s="447"/>
      <c r="C14" s="447"/>
      <c r="D14" s="447"/>
      <c r="E14" s="447"/>
      <c r="F14" s="447"/>
      <c r="G14" s="447"/>
      <c r="H14" s="447"/>
      <c r="I14" s="447"/>
      <c r="J14" s="448"/>
    </row>
    <row r="15" spans="1:13" s="138" customFormat="1" ht="12.75" customHeight="1">
      <c r="A15" s="446"/>
      <c r="B15" s="447"/>
      <c r="C15" s="447"/>
      <c r="D15" s="447"/>
      <c r="E15" s="447"/>
      <c r="F15" s="447"/>
      <c r="G15" s="447"/>
      <c r="H15" s="447"/>
      <c r="I15" s="447"/>
      <c r="J15" s="448"/>
    </row>
    <row r="16" spans="1:13" s="138" customFormat="1" ht="12.75" customHeight="1">
      <c r="A16" s="446"/>
      <c r="B16" s="447"/>
      <c r="C16" s="447"/>
      <c r="D16" s="447"/>
      <c r="E16" s="447"/>
      <c r="F16" s="447"/>
      <c r="G16" s="447"/>
      <c r="H16" s="447"/>
      <c r="I16" s="447"/>
      <c r="J16" s="448"/>
    </row>
    <row r="17" spans="1:10" s="138" customFormat="1" ht="12.75" customHeight="1">
      <c r="A17" s="446"/>
      <c r="B17" s="447"/>
      <c r="C17" s="447"/>
      <c r="D17" s="447"/>
      <c r="E17" s="447"/>
      <c r="F17" s="447"/>
      <c r="G17" s="447"/>
      <c r="H17" s="447"/>
      <c r="I17" s="447"/>
      <c r="J17" s="448"/>
    </row>
    <row r="18" spans="1:10" s="138" customFormat="1" ht="12.75" customHeight="1">
      <c r="A18" s="446"/>
      <c r="B18" s="447"/>
      <c r="C18" s="447"/>
      <c r="D18" s="447"/>
      <c r="E18" s="447"/>
      <c r="F18" s="447"/>
      <c r="G18" s="447"/>
      <c r="H18" s="447"/>
      <c r="I18" s="447"/>
      <c r="J18" s="448"/>
    </row>
    <row r="19" spans="1:10" s="138" customFormat="1" ht="12.75" customHeight="1">
      <c r="A19" s="446"/>
      <c r="B19" s="447"/>
      <c r="C19" s="447"/>
      <c r="D19" s="447"/>
      <c r="E19" s="447"/>
      <c r="F19" s="447"/>
      <c r="G19" s="447"/>
      <c r="H19" s="447"/>
      <c r="I19" s="447"/>
      <c r="J19" s="448"/>
    </row>
    <row r="20" spans="1:10" s="138" customFormat="1" ht="12.75" customHeight="1">
      <c r="A20" s="446"/>
      <c r="B20" s="447"/>
      <c r="C20" s="447"/>
      <c r="D20" s="447"/>
      <c r="E20" s="447"/>
      <c r="F20" s="447"/>
      <c r="G20" s="447"/>
      <c r="H20" s="447"/>
      <c r="I20" s="447"/>
      <c r="J20" s="448"/>
    </row>
    <row r="21" spans="1:10" s="138" customFormat="1" ht="12.75" customHeight="1">
      <c r="A21" s="446"/>
      <c r="B21" s="447"/>
      <c r="C21" s="447"/>
      <c r="D21" s="447"/>
      <c r="E21" s="447"/>
      <c r="F21" s="447"/>
      <c r="G21" s="447"/>
      <c r="H21" s="447"/>
      <c r="I21" s="447"/>
      <c r="J21" s="448"/>
    </row>
    <row r="22" spans="1:10" s="138" customFormat="1" ht="12.75" customHeight="1">
      <c r="A22" s="446"/>
      <c r="B22" s="447"/>
      <c r="C22" s="447"/>
      <c r="D22" s="447"/>
      <c r="E22" s="447"/>
      <c r="F22" s="447"/>
      <c r="G22" s="447"/>
      <c r="H22" s="447"/>
      <c r="I22" s="447"/>
      <c r="J22" s="448"/>
    </row>
    <row r="23" spans="1:10" s="138" customFormat="1" ht="12.75" customHeight="1">
      <c r="A23" s="446"/>
      <c r="B23" s="447"/>
      <c r="C23" s="447"/>
      <c r="D23" s="447"/>
      <c r="E23" s="447"/>
      <c r="F23" s="447"/>
      <c r="G23" s="447"/>
      <c r="H23" s="447"/>
      <c r="I23" s="447"/>
      <c r="J23" s="448"/>
    </row>
    <row r="24" spans="1:10" s="138" customFormat="1" ht="12.75" customHeight="1">
      <c r="A24" s="446"/>
      <c r="B24" s="447"/>
      <c r="C24" s="447"/>
      <c r="D24" s="447"/>
      <c r="E24" s="447"/>
      <c r="F24" s="447"/>
      <c r="G24" s="447"/>
      <c r="H24" s="447"/>
      <c r="I24" s="447"/>
      <c r="J24" s="448"/>
    </row>
    <row r="25" spans="1:10" s="138" customFormat="1" ht="12.75" customHeight="1">
      <c r="A25" s="446"/>
      <c r="B25" s="447"/>
      <c r="C25" s="447"/>
      <c r="D25" s="447"/>
      <c r="E25" s="447"/>
      <c r="F25" s="447"/>
      <c r="G25" s="447"/>
      <c r="H25" s="447"/>
      <c r="I25" s="447"/>
      <c r="J25" s="448"/>
    </row>
    <row r="26" spans="1:10" s="138" customFormat="1" ht="12.75" customHeight="1">
      <c r="A26" s="446"/>
      <c r="B26" s="447"/>
      <c r="C26" s="447"/>
      <c r="D26" s="447"/>
      <c r="E26" s="447"/>
      <c r="F26" s="447"/>
      <c r="G26" s="447"/>
      <c r="H26" s="447"/>
      <c r="I26" s="447"/>
      <c r="J26" s="448"/>
    </row>
    <row r="27" spans="1:10" s="138" customFormat="1" ht="12.75" customHeight="1">
      <c r="A27" s="446"/>
      <c r="B27" s="447"/>
      <c r="C27" s="447"/>
      <c r="D27" s="447"/>
      <c r="E27" s="447"/>
      <c r="F27" s="447"/>
      <c r="G27" s="447"/>
      <c r="H27" s="447"/>
      <c r="I27" s="447"/>
      <c r="J27" s="448"/>
    </row>
    <row r="28" spans="1:10" s="138" customFormat="1" ht="12.75" customHeight="1">
      <c r="A28" s="446"/>
      <c r="B28" s="447"/>
      <c r="C28" s="447"/>
      <c r="D28" s="447"/>
      <c r="E28" s="447"/>
      <c r="F28" s="447"/>
      <c r="G28" s="447"/>
      <c r="H28" s="447"/>
      <c r="I28" s="447"/>
      <c r="J28" s="448"/>
    </row>
    <row r="29" spans="1:10" s="138" customFormat="1" ht="12.75" customHeight="1">
      <c r="A29" s="446"/>
      <c r="B29" s="447"/>
      <c r="C29" s="447"/>
      <c r="D29" s="447"/>
      <c r="E29" s="447"/>
      <c r="F29" s="447"/>
      <c r="G29" s="447"/>
      <c r="H29" s="447"/>
      <c r="I29" s="447"/>
      <c r="J29" s="448"/>
    </row>
    <row r="30" spans="1:10" s="138" customFormat="1" ht="12.75" customHeight="1">
      <c r="A30" s="446"/>
      <c r="B30" s="447"/>
      <c r="C30" s="447"/>
      <c r="D30" s="447"/>
      <c r="E30" s="447"/>
      <c r="F30" s="447"/>
      <c r="G30" s="447"/>
      <c r="H30" s="447"/>
      <c r="I30" s="447"/>
      <c r="J30" s="448"/>
    </row>
    <row r="31" spans="1:10" s="138" customFormat="1" ht="12.75" customHeight="1">
      <c r="A31" s="446"/>
      <c r="B31" s="447"/>
      <c r="C31" s="447"/>
      <c r="D31" s="447"/>
      <c r="E31" s="447"/>
      <c r="F31" s="447"/>
      <c r="G31" s="447"/>
      <c r="H31" s="447"/>
      <c r="I31" s="447"/>
      <c r="J31" s="448"/>
    </row>
    <row r="32" spans="1:10" s="138" customFormat="1" ht="12.75" customHeight="1">
      <c r="A32" s="446"/>
      <c r="B32" s="447"/>
      <c r="C32" s="447"/>
      <c r="D32" s="447"/>
      <c r="E32" s="447"/>
      <c r="F32" s="447"/>
      <c r="G32" s="447"/>
      <c r="H32" s="447"/>
      <c r="I32" s="447"/>
      <c r="J32" s="448"/>
    </row>
    <row r="33" spans="1:10" s="138" customFormat="1" ht="12.75" customHeight="1">
      <c r="A33" s="446"/>
      <c r="B33" s="447"/>
      <c r="C33" s="447"/>
      <c r="D33" s="447"/>
      <c r="E33" s="447"/>
      <c r="F33" s="447"/>
      <c r="G33" s="447"/>
      <c r="H33" s="447"/>
      <c r="I33" s="447"/>
      <c r="J33" s="448"/>
    </row>
    <row r="34" spans="1:10" s="138" customFormat="1" ht="12.75" customHeight="1">
      <c r="A34" s="446"/>
      <c r="B34" s="447"/>
      <c r="C34" s="447"/>
      <c r="D34" s="447"/>
      <c r="E34" s="447"/>
      <c r="F34" s="447"/>
      <c r="G34" s="447"/>
      <c r="H34" s="447"/>
      <c r="I34" s="447"/>
      <c r="J34" s="448"/>
    </row>
    <row r="35" spans="1:10" s="138" customFormat="1" ht="12.75" customHeight="1">
      <c r="A35" s="446"/>
      <c r="B35" s="447"/>
      <c r="C35" s="447"/>
      <c r="D35" s="447"/>
      <c r="E35" s="447"/>
      <c r="F35" s="447"/>
      <c r="G35" s="447"/>
      <c r="H35" s="447"/>
      <c r="I35" s="447"/>
      <c r="J35" s="448"/>
    </row>
  </sheetData>
  <mergeCells count="3">
    <mergeCell ref="A3:J4"/>
    <mergeCell ref="A5:J35"/>
    <mergeCell ref="A1:J2"/>
  </mergeCells>
  <dataValidations count="3">
    <dataValidation type="textLength" operator="lessThan" allowBlank="1" showInputMessage="1" showErrorMessage="1" errorTitle="Too Much Text" error="Provide a brief description using no more than 100 characters here.  A more full description should be included within the narrative (tab 9)." sqref="JC13:JF35 WVO13:WVR35 WLS13:WLV35 WBW13:WBZ35 VSA13:VSD35 VIE13:VIH35 UYI13:UYL35 UOM13:UOP35 UEQ13:UET35 TUU13:TUX35 TKY13:TLB35 TBC13:TBF35 SRG13:SRJ35 SHK13:SHN35 RXO13:RXR35 RNS13:RNV35 RDW13:RDZ35 QUA13:QUD35 QKE13:QKH35 QAI13:QAL35 PQM13:PQP35 PGQ13:PGT35 OWU13:OWX35 OMY13:ONB35 ODC13:ODF35 NTG13:NTJ35 NJK13:NJN35 MZO13:MZR35 MPS13:MPV35 MFW13:MFZ35 LWA13:LWD35 LME13:LMH35 LCI13:LCL35 KSM13:KSP35 KIQ13:KIT35 JYU13:JYX35 JOY13:JPB35 JFC13:JFF35 IVG13:IVJ35 ILK13:ILN35 IBO13:IBR35 HRS13:HRV35 HHW13:HHZ35 GYA13:GYD35 GOE13:GOH35 GEI13:GEL35 FUM13:FUP35 FKQ13:FKT35 FAU13:FAX35 EQY13:ERB35 EHC13:EHF35 DXG13:DXJ35 DNK13:DNN35 DDO13:DDR35 CTS13:CTV35 CJW13:CJZ35 CAA13:CAD35 BQE13:BQH35 BGI13:BGL35 AWM13:AWP35 AMQ13:AMT35 ACU13:ACX35 SY13:TB35">
      <formula1>101</formula1>
    </dataValidation>
    <dataValidation allowBlank="1" showInputMessage="1" showErrorMessage="1" promptTitle="Total Amount" prompt="Input the total amount of these funds being used to fund this individual's salary and benefits." sqref="JB13:JB35 WVN13:WVN35 WLR13:WLR35 WBV13:WBV35 VRZ13:VRZ35 VID13:VID35 UYH13:UYH35 UOL13:UOL35 UEP13:UEP35 TUT13:TUT35 TKX13:TKX35 TBB13:TBB35 SRF13:SRF35 SHJ13:SHJ35 RXN13:RXN35 RNR13:RNR35 RDV13:RDV35 QTZ13:QTZ35 QKD13:QKD35 QAH13:QAH35 PQL13:PQL35 PGP13:PGP35 OWT13:OWT35 OMX13:OMX35 ODB13:ODB35 NTF13:NTF35 NJJ13:NJJ35 MZN13:MZN35 MPR13:MPR35 MFV13:MFV35 LVZ13:LVZ35 LMD13:LMD35 LCH13:LCH35 KSL13:KSL35 KIP13:KIP35 JYT13:JYT35 JOX13:JOX35 JFB13:JFB35 IVF13:IVF35 ILJ13:ILJ35 IBN13:IBN35 HRR13:HRR35 HHV13:HHV35 GXZ13:GXZ35 GOD13:GOD35 GEH13:GEH35 FUL13:FUL35 FKP13:FKP35 FAT13:FAT35 EQX13:EQX35 EHB13:EHB35 DXF13:DXF35 DNJ13:DNJ35 DDN13:DDN35 CTR13:CTR35 CJV13:CJV35 BZZ13:BZZ35 BQD13:BQD35 BGH13:BGH35 AWL13:AWL35 AMP13:AMP35 ACT13:ACT35 SX13:SX35"/>
    <dataValidation type="list" allowBlank="1" showInputMessage="1" showErrorMessage="1" sqref="JA13:JA35 WVM13:WVM35 WLQ13:WLQ35 WBU13:WBU35 VRY13:VRY35 VIC13:VIC35 UYG13:UYG35 UOK13:UOK35 UEO13:UEO35 TUS13:TUS35 TKW13:TKW35 TBA13:TBA35 SRE13:SRE35 SHI13:SHI35 RXM13:RXM35 RNQ13:RNQ35 RDU13:RDU35 QTY13:QTY35 QKC13:QKC35 QAG13:QAG35 PQK13:PQK35 PGO13:PGO35 OWS13:OWS35 OMW13:OMW35 ODA13:ODA35 NTE13:NTE35 NJI13:NJI35 MZM13:MZM35 MPQ13:MPQ35 MFU13:MFU35 LVY13:LVY35 LMC13:LMC35 LCG13:LCG35 KSK13:KSK35 KIO13:KIO35 JYS13:JYS35 JOW13:JOW35 JFA13:JFA35 IVE13:IVE35 ILI13:ILI35 IBM13:IBM35 HRQ13:HRQ35 HHU13:HHU35 GXY13:GXY35 GOC13:GOC35 GEG13:GEG35 FUK13:FUK35 FKO13:FKO35 FAS13:FAS35 EQW13:EQW35 EHA13:EHA35 DXE13:DXE35 DNI13:DNI35 DDM13:DDM35 CTQ13:CTQ35 CJU13:CJU35 BZY13:BZY35 BQC13:BQC35 BGG13:BGG35 AWK13:AWK35 AMO13:AMO35 ACS13:ACS35 SW13:SW35">
      <formula1>program</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J31"/>
  <sheetViews>
    <sheetView workbookViewId="0">
      <selection activeCell="A10" sqref="A10:J31"/>
    </sheetView>
  </sheetViews>
  <sheetFormatPr baseColWidth="10" defaultColWidth="8.83203125" defaultRowHeight="12.75" customHeight="1" x14ac:dyDescent="0"/>
  <cols>
    <col min="1" max="7" width="15.6640625" style="78" customWidth="1"/>
    <col min="8" max="8" width="14.6640625" style="78" customWidth="1"/>
    <col min="9" max="10" width="15.6640625" style="78" hidden="1" customWidth="1"/>
    <col min="11" max="12" width="0" style="78" hidden="1" customWidth="1"/>
    <col min="13" max="16384" width="8.83203125" style="78"/>
  </cols>
  <sheetData>
    <row r="1" spans="1:10" ht="12.75" customHeight="1" thickTop="1">
      <c r="A1" s="458" t="s">
        <v>285</v>
      </c>
      <c r="B1" s="459"/>
      <c r="C1" s="459"/>
      <c r="D1" s="459"/>
      <c r="E1" s="459"/>
      <c r="F1" s="459"/>
      <c r="G1" s="459"/>
      <c r="H1" s="459"/>
      <c r="I1" s="459"/>
      <c r="J1" s="460"/>
    </row>
    <row r="2" spans="1:10" ht="12.75" customHeight="1">
      <c r="A2" s="461"/>
      <c r="B2" s="462"/>
      <c r="C2" s="462"/>
      <c r="D2" s="462"/>
      <c r="E2" s="462"/>
      <c r="F2" s="462"/>
      <c r="G2" s="462"/>
      <c r="H2" s="462"/>
      <c r="I2" s="462"/>
      <c r="J2" s="463"/>
    </row>
    <row r="3" spans="1:10" ht="19.25" customHeight="1">
      <c r="A3" s="464" t="s">
        <v>323</v>
      </c>
      <c r="B3" s="465"/>
      <c r="C3" s="465"/>
      <c r="D3" s="465"/>
      <c r="E3" s="465"/>
      <c r="F3" s="465"/>
      <c r="G3" s="465"/>
      <c r="H3" s="465"/>
      <c r="I3" s="465"/>
      <c r="J3" s="466"/>
    </row>
    <row r="4" spans="1:10" ht="12.75" customHeight="1">
      <c r="A4" s="467"/>
      <c r="B4" s="468"/>
      <c r="C4" s="468"/>
      <c r="D4" s="468"/>
      <c r="E4" s="468"/>
      <c r="F4" s="468"/>
      <c r="G4" s="468"/>
      <c r="H4" s="468"/>
      <c r="I4" s="468"/>
      <c r="J4" s="469"/>
    </row>
    <row r="5" spans="1:10" ht="12.75" customHeight="1">
      <c r="A5" s="467"/>
      <c r="B5" s="468"/>
      <c r="C5" s="468"/>
      <c r="D5" s="468"/>
      <c r="E5" s="468"/>
      <c r="F5" s="468"/>
      <c r="G5" s="468"/>
      <c r="H5" s="468"/>
      <c r="I5" s="468"/>
      <c r="J5" s="469"/>
    </row>
    <row r="6" spans="1:10" s="129" customFormat="1" ht="14">
      <c r="A6" s="135"/>
      <c r="B6" s="134"/>
      <c r="C6" s="131"/>
      <c r="D6" s="133"/>
      <c r="E6" s="133"/>
      <c r="F6" s="133"/>
      <c r="G6" s="133"/>
      <c r="H6" s="132"/>
      <c r="I6" s="131"/>
      <c r="J6" s="130"/>
    </row>
    <row r="7" spans="1:10" s="129" customFormat="1" ht="25.5" customHeight="1">
      <c r="A7" s="470" t="s">
        <v>324</v>
      </c>
      <c r="B7" s="471"/>
      <c r="C7" s="471"/>
      <c r="D7" s="471"/>
      <c r="E7" s="471"/>
      <c r="F7" s="471"/>
      <c r="G7" s="471"/>
      <c r="H7" s="471"/>
      <c r="I7" s="471"/>
      <c r="J7" s="472"/>
    </row>
    <row r="8" spans="1:10" s="129" customFormat="1" ht="12.75" customHeight="1">
      <c r="A8" s="473" t="s">
        <v>319</v>
      </c>
      <c r="B8" s="474"/>
      <c r="C8" s="474"/>
      <c r="D8" s="474"/>
      <c r="E8" s="475"/>
      <c r="F8" s="476"/>
      <c r="G8" s="477"/>
      <c r="H8" s="477"/>
      <c r="I8" s="477"/>
      <c r="J8" s="478"/>
    </row>
    <row r="9" spans="1:10" ht="30.75" customHeight="1">
      <c r="A9" s="452" t="s">
        <v>325</v>
      </c>
      <c r="B9" s="453"/>
      <c r="C9" s="453"/>
      <c r="D9" s="453"/>
      <c r="E9" s="453"/>
      <c r="F9" s="453"/>
      <c r="G9" s="453"/>
      <c r="H9" s="453"/>
      <c r="I9" s="453"/>
      <c r="J9" s="454"/>
    </row>
    <row r="10" spans="1:10" ht="12.75" customHeight="1">
      <c r="A10" s="455"/>
      <c r="B10" s="456"/>
      <c r="C10" s="456"/>
      <c r="D10" s="456"/>
      <c r="E10" s="456"/>
      <c r="F10" s="456"/>
      <c r="G10" s="456"/>
      <c r="H10" s="456"/>
      <c r="I10" s="456"/>
      <c r="J10" s="457"/>
    </row>
    <row r="11" spans="1:10" ht="12.75" customHeight="1">
      <c r="A11" s="455"/>
      <c r="B11" s="456"/>
      <c r="C11" s="456"/>
      <c r="D11" s="456"/>
      <c r="E11" s="456"/>
      <c r="F11" s="456"/>
      <c r="G11" s="456"/>
      <c r="H11" s="456"/>
      <c r="I11" s="456"/>
      <c r="J11" s="457"/>
    </row>
    <row r="12" spans="1:10" ht="12.75" customHeight="1">
      <c r="A12" s="455"/>
      <c r="B12" s="456"/>
      <c r="C12" s="456"/>
      <c r="D12" s="456"/>
      <c r="E12" s="456"/>
      <c r="F12" s="456"/>
      <c r="G12" s="456"/>
      <c r="H12" s="456"/>
      <c r="I12" s="456"/>
      <c r="J12" s="457"/>
    </row>
    <row r="13" spans="1:10" ht="12.75" customHeight="1">
      <c r="A13" s="455"/>
      <c r="B13" s="456"/>
      <c r="C13" s="456"/>
      <c r="D13" s="456"/>
      <c r="E13" s="456"/>
      <c r="F13" s="456"/>
      <c r="G13" s="456"/>
      <c r="H13" s="456"/>
      <c r="I13" s="456"/>
      <c r="J13" s="457"/>
    </row>
    <row r="14" spans="1:10" ht="12.75" customHeight="1">
      <c r="A14" s="455"/>
      <c r="B14" s="456"/>
      <c r="C14" s="456"/>
      <c r="D14" s="456"/>
      <c r="E14" s="456"/>
      <c r="F14" s="456"/>
      <c r="G14" s="456"/>
      <c r="H14" s="456"/>
      <c r="I14" s="456"/>
      <c r="J14" s="457"/>
    </row>
    <row r="15" spans="1:10" ht="12.75" customHeight="1">
      <c r="A15" s="455"/>
      <c r="B15" s="456"/>
      <c r="C15" s="456"/>
      <c r="D15" s="456"/>
      <c r="E15" s="456"/>
      <c r="F15" s="456"/>
      <c r="G15" s="456"/>
      <c r="H15" s="456"/>
      <c r="I15" s="456"/>
      <c r="J15" s="457"/>
    </row>
    <row r="16" spans="1:10" ht="12.75" customHeight="1">
      <c r="A16" s="455"/>
      <c r="B16" s="456"/>
      <c r="C16" s="456"/>
      <c r="D16" s="456"/>
      <c r="E16" s="456"/>
      <c r="F16" s="456"/>
      <c r="G16" s="456"/>
      <c r="H16" s="456"/>
      <c r="I16" s="456"/>
      <c r="J16" s="457"/>
    </row>
    <row r="17" spans="1:10" ht="12.75" customHeight="1">
      <c r="A17" s="455"/>
      <c r="B17" s="456"/>
      <c r="C17" s="456"/>
      <c r="D17" s="456"/>
      <c r="E17" s="456"/>
      <c r="F17" s="456"/>
      <c r="G17" s="456"/>
      <c r="H17" s="456"/>
      <c r="I17" s="456"/>
      <c r="J17" s="457"/>
    </row>
    <row r="18" spans="1:10" ht="12.75" customHeight="1">
      <c r="A18" s="455"/>
      <c r="B18" s="456"/>
      <c r="C18" s="456"/>
      <c r="D18" s="456"/>
      <c r="E18" s="456"/>
      <c r="F18" s="456"/>
      <c r="G18" s="456"/>
      <c r="H18" s="456"/>
      <c r="I18" s="456"/>
      <c r="J18" s="457"/>
    </row>
    <row r="19" spans="1:10" ht="12.75" customHeight="1">
      <c r="A19" s="455"/>
      <c r="B19" s="456"/>
      <c r="C19" s="456"/>
      <c r="D19" s="456"/>
      <c r="E19" s="456"/>
      <c r="F19" s="456"/>
      <c r="G19" s="456"/>
      <c r="H19" s="456"/>
      <c r="I19" s="456"/>
      <c r="J19" s="457"/>
    </row>
    <row r="20" spans="1:10" ht="12.75" customHeight="1">
      <c r="A20" s="455"/>
      <c r="B20" s="456"/>
      <c r="C20" s="456"/>
      <c r="D20" s="456"/>
      <c r="E20" s="456"/>
      <c r="F20" s="456"/>
      <c r="G20" s="456"/>
      <c r="H20" s="456"/>
      <c r="I20" s="456"/>
      <c r="J20" s="457"/>
    </row>
    <row r="21" spans="1:10" ht="12.75" customHeight="1">
      <c r="A21" s="455"/>
      <c r="B21" s="456"/>
      <c r="C21" s="456"/>
      <c r="D21" s="456"/>
      <c r="E21" s="456"/>
      <c r="F21" s="456"/>
      <c r="G21" s="456"/>
      <c r="H21" s="456"/>
      <c r="I21" s="456"/>
      <c r="J21" s="457"/>
    </row>
    <row r="22" spans="1:10" ht="12.75" customHeight="1">
      <c r="A22" s="455"/>
      <c r="B22" s="456"/>
      <c r="C22" s="456"/>
      <c r="D22" s="456"/>
      <c r="E22" s="456"/>
      <c r="F22" s="456"/>
      <c r="G22" s="456"/>
      <c r="H22" s="456"/>
      <c r="I22" s="456"/>
      <c r="J22" s="457"/>
    </row>
    <row r="23" spans="1:10" ht="12.75" customHeight="1">
      <c r="A23" s="455"/>
      <c r="B23" s="456"/>
      <c r="C23" s="456"/>
      <c r="D23" s="456"/>
      <c r="E23" s="456"/>
      <c r="F23" s="456"/>
      <c r="G23" s="456"/>
      <c r="H23" s="456"/>
      <c r="I23" s="456"/>
      <c r="J23" s="457"/>
    </row>
    <row r="24" spans="1:10" ht="12.75" customHeight="1">
      <c r="A24" s="455"/>
      <c r="B24" s="456"/>
      <c r="C24" s="456"/>
      <c r="D24" s="456"/>
      <c r="E24" s="456"/>
      <c r="F24" s="456"/>
      <c r="G24" s="456"/>
      <c r="H24" s="456"/>
      <c r="I24" s="456"/>
      <c r="J24" s="457"/>
    </row>
    <row r="25" spans="1:10" ht="12.75" customHeight="1">
      <c r="A25" s="455"/>
      <c r="B25" s="456"/>
      <c r="C25" s="456"/>
      <c r="D25" s="456"/>
      <c r="E25" s="456"/>
      <c r="F25" s="456"/>
      <c r="G25" s="456"/>
      <c r="H25" s="456"/>
      <c r="I25" s="456"/>
      <c r="J25" s="457"/>
    </row>
    <row r="26" spans="1:10" ht="12.75" customHeight="1">
      <c r="A26" s="455"/>
      <c r="B26" s="456"/>
      <c r="C26" s="456"/>
      <c r="D26" s="456"/>
      <c r="E26" s="456"/>
      <c r="F26" s="456"/>
      <c r="G26" s="456"/>
      <c r="H26" s="456"/>
      <c r="I26" s="456"/>
      <c r="J26" s="457"/>
    </row>
    <row r="27" spans="1:10" ht="12.75" customHeight="1">
      <c r="A27" s="455"/>
      <c r="B27" s="456"/>
      <c r="C27" s="456"/>
      <c r="D27" s="456"/>
      <c r="E27" s="456"/>
      <c r="F27" s="456"/>
      <c r="G27" s="456"/>
      <c r="H27" s="456"/>
      <c r="I27" s="456"/>
      <c r="J27" s="457"/>
    </row>
    <row r="28" spans="1:10" ht="12.75" customHeight="1">
      <c r="A28" s="455"/>
      <c r="B28" s="456"/>
      <c r="C28" s="456"/>
      <c r="D28" s="456"/>
      <c r="E28" s="456"/>
      <c r="F28" s="456"/>
      <c r="G28" s="456"/>
      <c r="H28" s="456"/>
      <c r="I28" s="456"/>
      <c r="J28" s="457"/>
    </row>
    <row r="29" spans="1:10" ht="12.75" customHeight="1">
      <c r="A29" s="455"/>
      <c r="B29" s="456"/>
      <c r="C29" s="456"/>
      <c r="D29" s="456"/>
      <c r="E29" s="456"/>
      <c r="F29" s="456"/>
      <c r="G29" s="456"/>
      <c r="H29" s="456"/>
      <c r="I29" s="456"/>
      <c r="J29" s="457"/>
    </row>
    <row r="30" spans="1:10" ht="12.75" customHeight="1">
      <c r="A30" s="455"/>
      <c r="B30" s="456"/>
      <c r="C30" s="456"/>
      <c r="D30" s="456"/>
      <c r="E30" s="456"/>
      <c r="F30" s="456"/>
      <c r="G30" s="456"/>
      <c r="H30" s="456"/>
      <c r="I30" s="456"/>
      <c r="J30" s="457"/>
    </row>
    <row r="31" spans="1:10" ht="12.75" customHeight="1">
      <c r="A31" s="455"/>
      <c r="B31" s="456"/>
      <c r="C31" s="456"/>
      <c r="D31" s="456"/>
      <c r="E31" s="456"/>
      <c r="F31" s="456"/>
      <c r="G31" s="456"/>
      <c r="H31" s="456"/>
      <c r="I31" s="456"/>
      <c r="J31" s="457"/>
    </row>
  </sheetData>
  <sheetProtection selectLockedCells="1"/>
  <mergeCells count="7">
    <mergeCell ref="A9:J9"/>
    <mergeCell ref="A10:J31"/>
    <mergeCell ref="A1:J2"/>
    <mergeCell ref="A3:J5"/>
    <mergeCell ref="A7:J7"/>
    <mergeCell ref="A8:E8"/>
    <mergeCell ref="F8:J8"/>
  </mergeCells>
  <phoneticPr fontId="43" type="noConversion"/>
  <pageMargins left="0.75" right="0.75" top="1" bottom="1" header="0.5" footer="0.5"/>
  <pageSetup orientation="landscape"/>
  <headerFooter alignWithMargins="0">
    <oddHeader>&amp;LFFY 2010 Consolidated Application&amp;C&amp;A&amp;R&amp;P of &amp;N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program</xm:f>
          </x14:formula1>
          <xm:sqref>WVM982744:WVM982778 WLQ982744:WLQ982778 E65166:E65190 JA65166:JA65190 SW65166:SW65190 ACS65166:ACS65190 AMO65166:AMO65190 AWK65166:AWK65190 BGG65166:BGG65190 BQC65166:BQC65190 BZY65166:BZY65190 CJU65166:CJU65190 CTQ65166:CTQ65190 DDM65166:DDM65190 DNI65166:DNI65190 DXE65166:DXE65190 EHA65166:EHA65190 EQW65166:EQW65190 FAS65166:FAS65190 FKO65166:FKO65190 FUK65166:FUK65190 GEG65166:GEG65190 GOC65166:GOC65190 GXY65166:GXY65190 HHU65166:HHU65190 HRQ65166:HRQ65190 IBM65166:IBM65190 ILI65166:ILI65190 IVE65166:IVE65190 JFA65166:JFA65190 JOW65166:JOW65190 JYS65166:JYS65190 KIO65166:KIO65190 KSK65166:KSK65190 LCG65166:LCG65190 LMC65166:LMC65190 LVY65166:LVY65190 MFU65166:MFU65190 MPQ65166:MPQ65190 MZM65166:MZM65190 NJI65166:NJI65190 NTE65166:NTE65190 ODA65166:ODA65190 OMW65166:OMW65190 OWS65166:OWS65190 PGO65166:PGO65190 PQK65166:PQK65190 QAG65166:QAG65190 QKC65166:QKC65190 QTY65166:QTY65190 RDU65166:RDU65190 RNQ65166:RNQ65190 RXM65166:RXM65190 SHI65166:SHI65190 SRE65166:SRE65190 TBA65166:TBA65190 TKW65166:TKW65190 TUS65166:TUS65190 UEO65166:UEO65190 UOK65166:UOK65190 UYG65166:UYG65190 VIC65166:VIC65190 VRY65166:VRY65190 WBU65166:WBU65190 WLQ65166:WLQ65190 WVM65166:WVM65190 E130702:E130726 JA130702:JA130726 SW130702:SW130726 ACS130702:ACS130726 AMO130702:AMO130726 AWK130702:AWK130726 BGG130702:BGG130726 BQC130702:BQC130726 BZY130702:BZY130726 CJU130702:CJU130726 CTQ130702:CTQ130726 DDM130702:DDM130726 DNI130702:DNI130726 DXE130702:DXE130726 EHA130702:EHA130726 EQW130702:EQW130726 FAS130702:FAS130726 FKO130702:FKO130726 FUK130702:FUK130726 GEG130702:GEG130726 GOC130702:GOC130726 GXY130702:GXY130726 HHU130702:HHU130726 HRQ130702:HRQ130726 IBM130702:IBM130726 ILI130702:ILI130726 IVE130702:IVE130726 JFA130702:JFA130726 JOW130702:JOW130726 JYS130702:JYS130726 KIO130702:KIO130726 KSK130702:KSK130726 LCG130702:LCG130726 LMC130702:LMC130726 LVY130702:LVY130726 MFU130702:MFU130726 MPQ130702:MPQ130726 MZM130702:MZM130726 NJI130702:NJI130726 NTE130702:NTE130726 ODA130702:ODA130726 OMW130702:OMW130726 OWS130702:OWS130726 PGO130702:PGO130726 PQK130702:PQK130726 QAG130702:QAG130726 QKC130702:QKC130726 QTY130702:QTY130726 RDU130702:RDU130726 RNQ130702:RNQ130726 RXM130702:RXM130726 SHI130702:SHI130726 SRE130702:SRE130726 TBA130702:TBA130726 TKW130702:TKW130726 TUS130702:TUS130726 UEO130702:UEO130726 UOK130702:UOK130726 UYG130702:UYG130726 VIC130702:VIC130726 VRY130702:VRY130726 WBU130702:WBU130726 WLQ130702:WLQ130726 WVM130702:WVM130726 E196238:E196262 JA196238:JA196262 SW196238:SW196262 ACS196238:ACS196262 AMO196238:AMO196262 AWK196238:AWK196262 BGG196238:BGG196262 BQC196238:BQC196262 BZY196238:BZY196262 CJU196238:CJU196262 CTQ196238:CTQ196262 DDM196238:DDM196262 DNI196238:DNI196262 DXE196238:DXE196262 EHA196238:EHA196262 EQW196238:EQW196262 FAS196238:FAS196262 FKO196238:FKO196262 FUK196238:FUK196262 GEG196238:GEG196262 GOC196238:GOC196262 GXY196238:GXY196262 HHU196238:HHU196262 HRQ196238:HRQ196262 IBM196238:IBM196262 ILI196238:ILI196262 IVE196238:IVE196262 JFA196238:JFA196262 JOW196238:JOW196262 JYS196238:JYS196262 KIO196238:KIO196262 KSK196238:KSK196262 LCG196238:LCG196262 LMC196238:LMC196262 LVY196238:LVY196262 MFU196238:MFU196262 MPQ196238:MPQ196262 MZM196238:MZM196262 NJI196238:NJI196262 NTE196238:NTE196262 ODA196238:ODA196262 OMW196238:OMW196262 OWS196238:OWS196262 PGO196238:PGO196262 PQK196238:PQK196262 QAG196238:QAG196262 QKC196238:QKC196262 QTY196238:QTY196262 RDU196238:RDU196262 RNQ196238:RNQ196262 RXM196238:RXM196262 SHI196238:SHI196262 SRE196238:SRE196262 TBA196238:TBA196262 TKW196238:TKW196262 TUS196238:TUS196262 UEO196238:UEO196262 UOK196238:UOK196262 UYG196238:UYG196262 VIC196238:VIC196262 VRY196238:VRY196262 WBU196238:WBU196262 WLQ196238:WLQ196262 WVM196238:WVM196262 E261774:E261798 JA261774:JA261798 SW261774:SW261798 ACS261774:ACS261798 AMO261774:AMO261798 AWK261774:AWK261798 BGG261774:BGG261798 BQC261774:BQC261798 BZY261774:BZY261798 CJU261774:CJU261798 CTQ261774:CTQ261798 DDM261774:DDM261798 DNI261774:DNI261798 DXE261774:DXE261798 EHA261774:EHA261798 EQW261774:EQW261798 FAS261774:FAS261798 FKO261774:FKO261798 FUK261774:FUK261798 GEG261774:GEG261798 GOC261774:GOC261798 GXY261774:GXY261798 HHU261774:HHU261798 HRQ261774:HRQ261798 IBM261774:IBM261798 ILI261774:ILI261798 IVE261774:IVE261798 JFA261774:JFA261798 JOW261774:JOW261798 JYS261774:JYS261798 KIO261774:KIO261798 KSK261774:KSK261798 LCG261774:LCG261798 LMC261774:LMC261798 LVY261774:LVY261798 MFU261774:MFU261798 MPQ261774:MPQ261798 MZM261774:MZM261798 NJI261774:NJI261798 NTE261774:NTE261798 ODA261774:ODA261798 OMW261774:OMW261798 OWS261774:OWS261798 PGO261774:PGO261798 PQK261774:PQK261798 QAG261774:QAG261798 QKC261774:QKC261798 QTY261774:QTY261798 RDU261774:RDU261798 RNQ261774:RNQ261798 RXM261774:RXM261798 SHI261774:SHI261798 SRE261774:SRE261798 TBA261774:TBA261798 TKW261774:TKW261798 TUS261774:TUS261798 UEO261774:UEO261798 UOK261774:UOK261798 UYG261774:UYG261798 VIC261774:VIC261798 VRY261774:VRY261798 WBU261774:WBU261798 WLQ261774:WLQ261798 WVM261774:WVM261798 E327310:E327334 JA327310:JA327334 SW327310:SW327334 ACS327310:ACS327334 AMO327310:AMO327334 AWK327310:AWK327334 BGG327310:BGG327334 BQC327310:BQC327334 BZY327310:BZY327334 CJU327310:CJU327334 CTQ327310:CTQ327334 DDM327310:DDM327334 DNI327310:DNI327334 DXE327310:DXE327334 EHA327310:EHA327334 EQW327310:EQW327334 FAS327310:FAS327334 FKO327310:FKO327334 FUK327310:FUK327334 GEG327310:GEG327334 GOC327310:GOC327334 GXY327310:GXY327334 HHU327310:HHU327334 HRQ327310:HRQ327334 IBM327310:IBM327334 ILI327310:ILI327334 IVE327310:IVE327334 JFA327310:JFA327334 JOW327310:JOW327334 JYS327310:JYS327334 KIO327310:KIO327334 KSK327310:KSK327334 LCG327310:LCG327334 LMC327310:LMC327334 LVY327310:LVY327334 MFU327310:MFU327334 MPQ327310:MPQ327334 MZM327310:MZM327334 NJI327310:NJI327334 NTE327310:NTE327334 ODA327310:ODA327334 OMW327310:OMW327334 OWS327310:OWS327334 PGO327310:PGO327334 PQK327310:PQK327334 QAG327310:QAG327334 QKC327310:QKC327334 QTY327310:QTY327334 RDU327310:RDU327334 RNQ327310:RNQ327334 RXM327310:RXM327334 SHI327310:SHI327334 SRE327310:SRE327334 TBA327310:TBA327334 TKW327310:TKW327334 TUS327310:TUS327334 UEO327310:UEO327334 UOK327310:UOK327334 UYG327310:UYG327334 VIC327310:VIC327334 VRY327310:VRY327334 WBU327310:WBU327334 WLQ327310:WLQ327334 WVM327310:WVM327334 E392846:E392870 JA392846:JA392870 SW392846:SW392870 ACS392846:ACS392870 AMO392846:AMO392870 AWK392846:AWK392870 BGG392846:BGG392870 BQC392846:BQC392870 BZY392846:BZY392870 CJU392846:CJU392870 CTQ392846:CTQ392870 DDM392846:DDM392870 DNI392846:DNI392870 DXE392846:DXE392870 EHA392846:EHA392870 EQW392846:EQW392870 FAS392846:FAS392870 FKO392846:FKO392870 FUK392846:FUK392870 GEG392846:GEG392870 GOC392846:GOC392870 GXY392846:GXY392870 HHU392846:HHU392870 HRQ392846:HRQ392870 IBM392846:IBM392870 ILI392846:ILI392870 IVE392846:IVE392870 JFA392846:JFA392870 JOW392846:JOW392870 JYS392846:JYS392870 KIO392846:KIO392870 KSK392846:KSK392870 LCG392846:LCG392870 LMC392846:LMC392870 LVY392846:LVY392870 MFU392846:MFU392870 MPQ392846:MPQ392870 MZM392846:MZM392870 NJI392846:NJI392870 NTE392846:NTE392870 ODA392846:ODA392870 OMW392846:OMW392870 OWS392846:OWS392870 PGO392846:PGO392870 PQK392846:PQK392870 QAG392846:QAG392870 QKC392846:QKC392870 QTY392846:QTY392870 RDU392846:RDU392870 RNQ392846:RNQ392870 RXM392846:RXM392870 SHI392846:SHI392870 SRE392846:SRE392870 TBA392846:TBA392870 TKW392846:TKW392870 TUS392846:TUS392870 UEO392846:UEO392870 UOK392846:UOK392870 UYG392846:UYG392870 VIC392846:VIC392870 VRY392846:VRY392870 WBU392846:WBU392870 WLQ392846:WLQ392870 WVM392846:WVM392870 E458382:E458406 JA458382:JA458406 SW458382:SW458406 ACS458382:ACS458406 AMO458382:AMO458406 AWK458382:AWK458406 BGG458382:BGG458406 BQC458382:BQC458406 BZY458382:BZY458406 CJU458382:CJU458406 CTQ458382:CTQ458406 DDM458382:DDM458406 DNI458382:DNI458406 DXE458382:DXE458406 EHA458382:EHA458406 EQW458382:EQW458406 FAS458382:FAS458406 FKO458382:FKO458406 FUK458382:FUK458406 GEG458382:GEG458406 GOC458382:GOC458406 GXY458382:GXY458406 HHU458382:HHU458406 HRQ458382:HRQ458406 IBM458382:IBM458406 ILI458382:ILI458406 IVE458382:IVE458406 JFA458382:JFA458406 JOW458382:JOW458406 JYS458382:JYS458406 KIO458382:KIO458406 KSK458382:KSK458406 LCG458382:LCG458406 LMC458382:LMC458406 LVY458382:LVY458406 MFU458382:MFU458406 MPQ458382:MPQ458406 MZM458382:MZM458406 NJI458382:NJI458406 NTE458382:NTE458406 ODA458382:ODA458406 OMW458382:OMW458406 OWS458382:OWS458406 PGO458382:PGO458406 PQK458382:PQK458406 QAG458382:QAG458406 QKC458382:QKC458406 QTY458382:QTY458406 RDU458382:RDU458406 RNQ458382:RNQ458406 RXM458382:RXM458406 SHI458382:SHI458406 SRE458382:SRE458406 TBA458382:TBA458406 TKW458382:TKW458406 TUS458382:TUS458406 UEO458382:UEO458406 UOK458382:UOK458406 UYG458382:UYG458406 VIC458382:VIC458406 VRY458382:VRY458406 WBU458382:WBU458406 WLQ458382:WLQ458406 WVM458382:WVM458406 E523918:E523942 JA523918:JA523942 SW523918:SW523942 ACS523918:ACS523942 AMO523918:AMO523942 AWK523918:AWK523942 BGG523918:BGG523942 BQC523918:BQC523942 BZY523918:BZY523942 CJU523918:CJU523942 CTQ523918:CTQ523942 DDM523918:DDM523942 DNI523918:DNI523942 DXE523918:DXE523942 EHA523918:EHA523942 EQW523918:EQW523942 FAS523918:FAS523942 FKO523918:FKO523942 FUK523918:FUK523942 GEG523918:GEG523942 GOC523918:GOC523942 GXY523918:GXY523942 HHU523918:HHU523942 HRQ523918:HRQ523942 IBM523918:IBM523942 ILI523918:ILI523942 IVE523918:IVE523942 JFA523918:JFA523942 JOW523918:JOW523942 JYS523918:JYS523942 KIO523918:KIO523942 KSK523918:KSK523942 LCG523918:LCG523942 LMC523918:LMC523942 LVY523918:LVY523942 MFU523918:MFU523942 MPQ523918:MPQ523942 MZM523918:MZM523942 NJI523918:NJI523942 NTE523918:NTE523942 ODA523918:ODA523942 OMW523918:OMW523942 OWS523918:OWS523942 PGO523918:PGO523942 PQK523918:PQK523942 QAG523918:QAG523942 QKC523918:QKC523942 QTY523918:QTY523942 RDU523918:RDU523942 RNQ523918:RNQ523942 RXM523918:RXM523942 SHI523918:SHI523942 SRE523918:SRE523942 TBA523918:TBA523942 TKW523918:TKW523942 TUS523918:TUS523942 UEO523918:UEO523942 UOK523918:UOK523942 UYG523918:UYG523942 VIC523918:VIC523942 VRY523918:VRY523942 WBU523918:WBU523942 WLQ523918:WLQ523942 WVM523918:WVM523942 E589454:E589478 JA589454:JA589478 SW589454:SW589478 ACS589454:ACS589478 AMO589454:AMO589478 AWK589454:AWK589478 BGG589454:BGG589478 BQC589454:BQC589478 BZY589454:BZY589478 CJU589454:CJU589478 CTQ589454:CTQ589478 DDM589454:DDM589478 DNI589454:DNI589478 DXE589454:DXE589478 EHA589454:EHA589478 EQW589454:EQW589478 FAS589454:FAS589478 FKO589454:FKO589478 FUK589454:FUK589478 GEG589454:GEG589478 GOC589454:GOC589478 GXY589454:GXY589478 HHU589454:HHU589478 HRQ589454:HRQ589478 IBM589454:IBM589478 ILI589454:ILI589478 IVE589454:IVE589478 JFA589454:JFA589478 JOW589454:JOW589478 JYS589454:JYS589478 KIO589454:KIO589478 KSK589454:KSK589478 LCG589454:LCG589478 LMC589454:LMC589478 LVY589454:LVY589478 MFU589454:MFU589478 MPQ589454:MPQ589478 MZM589454:MZM589478 NJI589454:NJI589478 NTE589454:NTE589478 ODA589454:ODA589478 OMW589454:OMW589478 OWS589454:OWS589478 PGO589454:PGO589478 PQK589454:PQK589478 QAG589454:QAG589478 QKC589454:QKC589478 QTY589454:QTY589478 RDU589454:RDU589478 RNQ589454:RNQ589478 RXM589454:RXM589478 SHI589454:SHI589478 SRE589454:SRE589478 TBA589454:TBA589478 TKW589454:TKW589478 TUS589454:TUS589478 UEO589454:UEO589478 UOK589454:UOK589478 UYG589454:UYG589478 VIC589454:VIC589478 VRY589454:VRY589478 WBU589454:WBU589478 WLQ589454:WLQ589478 WVM589454:WVM589478 E654990:E655014 JA654990:JA655014 SW654990:SW655014 ACS654990:ACS655014 AMO654990:AMO655014 AWK654990:AWK655014 BGG654990:BGG655014 BQC654990:BQC655014 BZY654990:BZY655014 CJU654990:CJU655014 CTQ654990:CTQ655014 DDM654990:DDM655014 DNI654990:DNI655014 DXE654990:DXE655014 EHA654990:EHA655014 EQW654990:EQW655014 FAS654990:FAS655014 FKO654990:FKO655014 FUK654990:FUK655014 GEG654990:GEG655014 GOC654990:GOC655014 GXY654990:GXY655014 HHU654990:HHU655014 HRQ654990:HRQ655014 IBM654990:IBM655014 ILI654990:ILI655014 IVE654990:IVE655014 JFA654990:JFA655014 JOW654990:JOW655014 JYS654990:JYS655014 KIO654990:KIO655014 KSK654990:KSK655014 LCG654990:LCG655014 LMC654990:LMC655014 LVY654990:LVY655014 MFU654990:MFU655014 MPQ654990:MPQ655014 MZM654990:MZM655014 NJI654990:NJI655014 NTE654990:NTE655014 ODA654990:ODA655014 OMW654990:OMW655014 OWS654990:OWS655014 PGO654990:PGO655014 PQK654990:PQK655014 QAG654990:QAG655014 QKC654990:QKC655014 QTY654990:QTY655014 RDU654990:RDU655014 RNQ654990:RNQ655014 RXM654990:RXM655014 SHI654990:SHI655014 SRE654990:SRE655014 TBA654990:TBA655014 TKW654990:TKW655014 TUS654990:TUS655014 UEO654990:UEO655014 UOK654990:UOK655014 UYG654990:UYG655014 VIC654990:VIC655014 VRY654990:VRY655014 WBU654990:WBU655014 WLQ654990:WLQ655014 WVM654990:WVM655014 E720526:E720550 JA720526:JA720550 SW720526:SW720550 ACS720526:ACS720550 AMO720526:AMO720550 AWK720526:AWK720550 BGG720526:BGG720550 BQC720526:BQC720550 BZY720526:BZY720550 CJU720526:CJU720550 CTQ720526:CTQ720550 DDM720526:DDM720550 DNI720526:DNI720550 DXE720526:DXE720550 EHA720526:EHA720550 EQW720526:EQW720550 FAS720526:FAS720550 FKO720526:FKO720550 FUK720526:FUK720550 GEG720526:GEG720550 GOC720526:GOC720550 GXY720526:GXY720550 HHU720526:HHU720550 HRQ720526:HRQ720550 IBM720526:IBM720550 ILI720526:ILI720550 IVE720526:IVE720550 JFA720526:JFA720550 JOW720526:JOW720550 JYS720526:JYS720550 KIO720526:KIO720550 KSK720526:KSK720550 LCG720526:LCG720550 LMC720526:LMC720550 LVY720526:LVY720550 MFU720526:MFU720550 MPQ720526:MPQ720550 MZM720526:MZM720550 NJI720526:NJI720550 NTE720526:NTE720550 ODA720526:ODA720550 OMW720526:OMW720550 OWS720526:OWS720550 PGO720526:PGO720550 PQK720526:PQK720550 QAG720526:QAG720550 QKC720526:QKC720550 QTY720526:QTY720550 RDU720526:RDU720550 RNQ720526:RNQ720550 RXM720526:RXM720550 SHI720526:SHI720550 SRE720526:SRE720550 TBA720526:TBA720550 TKW720526:TKW720550 TUS720526:TUS720550 UEO720526:UEO720550 UOK720526:UOK720550 UYG720526:UYG720550 VIC720526:VIC720550 VRY720526:VRY720550 WBU720526:WBU720550 WLQ720526:WLQ720550 WVM720526:WVM720550 E786062:E786086 JA786062:JA786086 SW786062:SW786086 ACS786062:ACS786086 AMO786062:AMO786086 AWK786062:AWK786086 BGG786062:BGG786086 BQC786062:BQC786086 BZY786062:BZY786086 CJU786062:CJU786086 CTQ786062:CTQ786086 DDM786062:DDM786086 DNI786062:DNI786086 DXE786062:DXE786086 EHA786062:EHA786086 EQW786062:EQW786086 FAS786062:FAS786086 FKO786062:FKO786086 FUK786062:FUK786086 GEG786062:GEG786086 GOC786062:GOC786086 GXY786062:GXY786086 HHU786062:HHU786086 HRQ786062:HRQ786086 IBM786062:IBM786086 ILI786062:ILI786086 IVE786062:IVE786086 JFA786062:JFA786086 JOW786062:JOW786086 JYS786062:JYS786086 KIO786062:KIO786086 KSK786062:KSK786086 LCG786062:LCG786086 LMC786062:LMC786086 LVY786062:LVY786086 MFU786062:MFU786086 MPQ786062:MPQ786086 MZM786062:MZM786086 NJI786062:NJI786086 NTE786062:NTE786086 ODA786062:ODA786086 OMW786062:OMW786086 OWS786062:OWS786086 PGO786062:PGO786086 PQK786062:PQK786086 QAG786062:QAG786086 QKC786062:QKC786086 QTY786062:QTY786086 RDU786062:RDU786086 RNQ786062:RNQ786086 RXM786062:RXM786086 SHI786062:SHI786086 SRE786062:SRE786086 TBA786062:TBA786086 TKW786062:TKW786086 TUS786062:TUS786086 UEO786062:UEO786086 UOK786062:UOK786086 UYG786062:UYG786086 VIC786062:VIC786086 VRY786062:VRY786086 WBU786062:WBU786086 WLQ786062:WLQ786086 WVM786062:WVM786086 E851598:E851622 JA851598:JA851622 SW851598:SW851622 ACS851598:ACS851622 AMO851598:AMO851622 AWK851598:AWK851622 BGG851598:BGG851622 BQC851598:BQC851622 BZY851598:BZY851622 CJU851598:CJU851622 CTQ851598:CTQ851622 DDM851598:DDM851622 DNI851598:DNI851622 DXE851598:DXE851622 EHA851598:EHA851622 EQW851598:EQW851622 FAS851598:FAS851622 FKO851598:FKO851622 FUK851598:FUK851622 GEG851598:GEG851622 GOC851598:GOC851622 GXY851598:GXY851622 HHU851598:HHU851622 HRQ851598:HRQ851622 IBM851598:IBM851622 ILI851598:ILI851622 IVE851598:IVE851622 JFA851598:JFA851622 JOW851598:JOW851622 JYS851598:JYS851622 KIO851598:KIO851622 KSK851598:KSK851622 LCG851598:LCG851622 LMC851598:LMC851622 LVY851598:LVY851622 MFU851598:MFU851622 MPQ851598:MPQ851622 MZM851598:MZM851622 NJI851598:NJI851622 NTE851598:NTE851622 ODA851598:ODA851622 OMW851598:OMW851622 OWS851598:OWS851622 PGO851598:PGO851622 PQK851598:PQK851622 QAG851598:QAG851622 QKC851598:QKC851622 QTY851598:QTY851622 RDU851598:RDU851622 RNQ851598:RNQ851622 RXM851598:RXM851622 SHI851598:SHI851622 SRE851598:SRE851622 TBA851598:TBA851622 TKW851598:TKW851622 TUS851598:TUS851622 UEO851598:UEO851622 UOK851598:UOK851622 UYG851598:UYG851622 VIC851598:VIC851622 VRY851598:VRY851622 WBU851598:WBU851622 WLQ851598:WLQ851622 WVM851598:WVM851622 E917134:E917158 JA917134:JA917158 SW917134:SW917158 ACS917134:ACS917158 AMO917134:AMO917158 AWK917134:AWK917158 BGG917134:BGG917158 BQC917134:BQC917158 BZY917134:BZY917158 CJU917134:CJU917158 CTQ917134:CTQ917158 DDM917134:DDM917158 DNI917134:DNI917158 DXE917134:DXE917158 EHA917134:EHA917158 EQW917134:EQW917158 FAS917134:FAS917158 FKO917134:FKO917158 FUK917134:FUK917158 GEG917134:GEG917158 GOC917134:GOC917158 GXY917134:GXY917158 HHU917134:HHU917158 HRQ917134:HRQ917158 IBM917134:IBM917158 ILI917134:ILI917158 IVE917134:IVE917158 JFA917134:JFA917158 JOW917134:JOW917158 JYS917134:JYS917158 KIO917134:KIO917158 KSK917134:KSK917158 LCG917134:LCG917158 LMC917134:LMC917158 LVY917134:LVY917158 MFU917134:MFU917158 MPQ917134:MPQ917158 MZM917134:MZM917158 NJI917134:NJI917158 NTE917134:NTE917158 ODA917134:ODA917158 OMW917134:OMW917158 OWS917134:OWS917158 PGO917134:PGO917158 PQK917134:PQK917158 QAG917134:QAG917158 QKC917134:QKC917158 QTY917134:QTY917158 RDU917134:RDU917158 RNQ917134:RNQ917158 RXM917134:RXM917158 SHI917134:SHI917158 SRE917134:SRE917158 TBA917134:TBA917158 TKW917134:TKW917158 TUS917134:TUS917158 UEO917134:UEO917158 UOK917134:UOK917158 UYG917134:UYG917158 VIC917134:VIC917158 VRY917134:VRY917158 WBU917134:WBU917158 WLQ917134:WLQ917158 WVM917134:WVM917158 E982670:E982694 JA982670:JA982694 SW982670:SW982694 ACS982670:ACS982694 AMO982670:AMO982694 AWK982670:AWK982694 BGG982670:BGG982694 BQC982670:BQC982694 BZY982670:BZY982694 CJU982670:CJU982694 CTQ982670:CTQ982694 DDM982670:DDM982694 DNI982670:DNI982694 DXE982670:DXE982694 EHA982670:EHA982694 EQW982670:EQW982694 FAS982670:FAS982694 FKO982670:FKO982694 FUK982670:FUK982694 GEG982670:GEG982694 GOC982670:GOC982694 GXY982670:GXY982694 HHU982670:HHU982694 HRQ982670:HRQ982694 IBM982670:IBM982694 ILI982670:ILI982694 IVE982670:IVE982694 JFA982670:JFA982694 JOW982670:JOW982694 JYS982670:JYS982694 KIO982670:KIO982694 KSK982670:KSK982694 LCG982670:LCG982694 LMC982670:LMC982694 LVY982670:LVY982694 MFU982670:MFU982694 MPQ982670:MPQ982694 MZM982670:MZM982694 NJI982670:NJI982694 NTE982670:NTE982694 ODA982670:ODA982694 OMW982670:OMW982694 OWS982670:OWS982694 PGO982670:PGO982694 PQK982670:PQK982694 QAG982670:QAG982694 QKC982670:QKC982694 QTY982670:QTY982694 RDU982670:RDU982694 RNQ982670:RNQ982694 RXM982670:RXM982694 SHI982670:SHI982694 SRE982670:SRE982694 TBA982670:TBA982694 TKW982670:TKW982694 TUS982670:TUS982694 UEO982670:UEO982694 UOK982670:UOK982694 UYG982670:UYG982694 VIC982670:VIC982694 VRY982670:VRY982694 WBU982670:WBU982694 WLQ982670:WLQ982694 WVM982670:WVM982694 E65198:E65232 JA65198:JA65232 SW65198:SW65232 ACS65198:ACS65232 AMO65198:AMO65232 AWK65198:AWK65232 BGG65198:BGG65232 BQC65198:BQC65232 BZY65198:BZY65232 CJU65198:CJU65232 CTQ65198:CTQ65232 DDM65198:DDM65232 DNI65198:DNI65232 DXE65198:DXE65232 EHA65198:EHA65232 EQW65198:EQW65232 FAS65198:FAS65232 FKO65198:FKO65232 FUK65198:FUK65232 GEG65198:GEG65232 GOC65198:GOC65232 GXY65198:GXY65232 HHU65198:HHU65232 HRQ65198:HRQ65232 IBM65198:IBM65232 ILI65198:ILI65232 IVE65198:IVE65232 JFA65198:JFA65232 JOW65198:JOW65232 JYS65198:JYS65232 KIO65198:KIO65232 KSK65198:KSK65232 LCG65198:LCG65232 LMC65198:LMC65232 LVY65198:LVY65232 MFU65198:MFU65232 MPQ65198:MPQ65232 MZM65198:MZM65232 NJI65198:NJI65232 NTE65198:NTE65232 ODA65198:ODA65232 OMW65198:OMW65232 OWS65198:OWS65232 PGO65198:PGO65232 PQK65198:PQK65232 QAG65198:QAG65232 QKC65198:QKC65232 QTY65198:QTY65232 RDU65198:RDU65232 RNQ65198:RNQ65232 RXM65198:RXM65232 SHI65198:SHI65232 SRE65198:SRE65232 TBA65198:TBA65232 TKW65198:TKW65232 TUS65198:TUS65232 UEO65198:UEO65232 UOK65198:UOK65232 UYG65198:UYG65232 VIC65198:VIC65232 VRY65198:VRY65232 WBU65198:WBU65232 WLQ65198:WLQ65232 WVM65198:WVM65232 E130734:E130768 JA130734:JA130768 SW130734:SW130768 ACS130734:ACS130768 AMO130734:AMO130768 AWK130734:AWK130768 BGG130734:BGG130768 BQC130734:BQC130768 BZY130734:BZY130768 CJU130734:CJU130768 CTQ130734:CTQ130768 DDM130734:DDM130768 DNI130734:DNI130768 DXE130734:DXE130768 EHA130734:EHA130768 EQW130734:EQW130768 FAS130734:FAS130768 FKO130734:FKO130768 FUK130734:FUK130768 GEG130734:GEG130768 GOC130734:GOC130768 GXY130734:GXY130768 HHU130734:HHU130768 HRQ130734:HRQ130768 IBM130734:IBM130768 ILI130734:ILI130768 IVE130734:IVE130768 JFA130734:JFA130768 JOW130734:JOW130768 JYS130734:JYS130768 KIO130734:KIO130768 KSK130734:KSK130768 LCG130734:LCG130768 LMC130734:LMC130768 LVY130734:LVY130768 MFU130734:MFU130768 MPQ130734:MPQ130768 MZM130734:MZM130768 NJI130734:NJI130768 NTE130734:NTE130768 ODA130734:ODA130768 OMW130734:OMW130768 OWS130734:OWS130768 PGO130734:PGO130768 PQK130734:PQK130768 QAG130734:QAG130768 QKC130734:QKC130768 QTY130734:QTY130768 RDU130734:RDU130768 RNQ130734:RNQ130768 RXM130734:RXM130768 SHI130734:SHI130768 SRE130734:SRE130768 TBA130734:TBA130768 TKW130734:TKW130768 TUS130734:TUS130768 UEO130734:UEO130768 UOK130734:UOK130768 UYG130734:UYG130768 VIC130734:VIC130768 VRY130734:VRY130768 WBU130734:WBU130768 WLQ130734:WLQ130768 WVM130734:WVM130768 E196270:E196304 JA196270:JA196304 SW196270:SW196304 ACS196270:ACS196304 AMO196270:AMO196304 AWK196270:AWK196304 BGG196270:BGG196304 BQC196270:BQC196304 BZY196270:BZY196304 CJU196270:CJU196304 CTQ196270:CTQ196304 DDM196270:DDM196304 DNI196270:DNI196304 DXE196270:DXE196304 EHA196270:EHA196304 EQW196270:EQW196304 FAS196270:FAS196304 FKO196270:FKO196304 FUK196270:FUK196304 GEG196270:GEG196304 GOC196270:GOC196304 GXY196270:GXY196304 HHU196270:HHU196304 HRQ196270:HRQ196304 IBM196270:IBM196304 ILI196270:ILI196304 IVE196270:IVE196304 JFA196270:JFA196304 JOW196270:JOW196304 JYS196270:JYS196304 KIO196270:KIO196304 KSK196270:KSK196304 LCG196270:LCG196304 LMC196270:LMC196304 LVY196270:LVY196304 MFU196270:MFU196304 MPQ196270:MPQ196304 MZM196270:MZM196304 NJI196270:NJI196304 NTE196270:NTE196304 ODA196270:ODA196304 OMW196270:OMW196304 OWS196270:OWS196304 PGO196270:PGO196304 PQK196270:PQK196304 QAG196270:QAG196304 QKC196270:QKC196304 QTY196270:QTY196304 RDU196270:RDU196304 RNQ196270:RNQ196304 RXM196270:RXM196304 SHI196270:SHI196304 SRE196270:SRE196304 TBA196270:TBA196304 TKW196270:TKW196304 TUS196270:TUS196304 UEO196270:UEO196304 UOK196270:UOK196304 UYG196270:UYG196304 VIC196270:VIC196304 VRY196270:VRY196304 WBU196270:WBU196304 WLQ196270:WLQ196304 WVM196270:WVM196304 E261806:E261840 JA261806:JA261840 SW261806:SW261840 ACS261806:ACS261840 AMO261806:AMO261840 AWK261806:AWK261840 BGG261806:BGG261840 BQC261806:BQC261840 BZY261806:BZY261840 CJU261806:CJU261840 CTQ261806:CTQ261840 DDM261806:DDM261840 DNI261806:DNI261840 DXE261806:DXE261840 EHA261806:EHA261840 EQW261806:EQW261840 FAS261806:FAS261840 FKO261806:FKO261840 FUK261806:FUK261840 GEG261806:GEG261840 GOC261806:GOC261840 GXY261806:GXY261840 HHU261806:HHU261840 HRQ261806:HRQ261840 IBM261806:IBM261840 ILI261806:ILI261840 IVE261806:IVE261840 JFA261806:JFA261840 JOW261806:JOW261840 JYS261806:JYS261840 KIO261806:KIO261840 KSK261806:KSK261840 LCG261806:LCG261840 LMC261806:LMC261840 LVY261806:LVY261840 MFU261806:MFU261840 MPQ261806:MPQ261840 MZM261806:MZM261840 NJI261806:NJI261840 NTE261806:NTE261840 ODA261806:ODA261840 OMW261806:OMW261840 OWS261806:OWS261840 PGO261806:PGO261840 PQK261806:PQK261840 QAG261806:QAG261840 QKC261806:QKC261840 QTY261806:QTY261840 RDU261806:RDU261840 RNQ261806:RNQ261840 RXM261806:RXM261840 SHI261806:SHI261840 SRE261806:SRE261840 TBA261806:TBA261840 TKW261806:TKW261840 TUS261806:TUS261840 UEO261806:UEO261840 UOK261806:UOK261840 UYG261806:UYG261840 VIC261806:VIC261840 VRY261806:VRY261840 WBU261806:WBU261840 WLQ261806:WLQ261840 WVM261806:WVM261840 E327342:E327376 JA327342:JA327376 SW327342:SW327376 ACS327342:ACS327376 AMO327342:AMO327376 AWK327342:AWK327376 BGG327342:BGG327376 BQC327342:BQC327376 BZY327342:BZY327376 CJU327342:CJU327376 CTQ327342:CTQ327376 DDM327342:DDM327376 DNI327342:DNI327376 DXE327342:DXE327376 EHA327342:EHA327376 EQW327342:EQW327376 FAS327342:FAS327376 FKO327342:FKO327376 FUK327342:FUK327376 GEG327342:GEG327376 GOC327342:GOC327376 GXY327342:GXY327376 HHU327342:HHU327376 HRQ327342:HRQ327376 IBM327342:IBM327376 ILI327342:ILI327376 IVE327342:IVE327376 JFA327342:JFA327376 JOW327342:JOW327376 JYS327342:JYS327376 KIO327342:KIO327376 KSK327342:KSK327376 LCG327342:LCG327376 LMC327342:LMC327376 LVY327342:LVY327376 MFU327342:MFU327376 MPQ327342:MPQ327376 MZM327342:MZM327376 NJI327342:NJI327376 NTE327342:NTE327376 ODA327342:ODA327376 OMW327342:OMW327376 OWS327342:OWS327376 PGO327342:PGO327376 PQK327342:PQK327376 QAG327342:QAG327376 QKC327342:QKC327376 QTY327342:QTY327376 RDU327342:RDU327376 RNQ327342:RNQ327376 RXM327342:RXM327376 SHI327342:SHI327376 SRE327342:SRE327376 TBA327342:TBA327376 TKW327342:TKW327376 TUS327342:TUS327376 UEO327342:UEO327376 UOK327342:UOK327376 UYG327342:UYG327376 VIC327342:VIC327376 VRY327342:VRY327376 WBU327342:WBU327376 WLQ327342:WLQ327376 WVM327342:WVM327376 E392878:E392912 JA392878:JA392912 SW392878:SW392912 ACS392878:ACS392912 AMO392878:AMO392912 AWK392878:AWK392912 BGG392878:BGG392912 BQC392878:BQC392912 BZY392878:BZY392912 CJU392878:CJU392912 CTQ392878:CTQ392912 DDM392878:DDM392912 DNI392878:DNI392912 DXE392878:DXE392912 EHA392878:EHA392912 EQW392878:EQW392912 FAS392878:FAS392912 FKO392878:FKO392912 FUK392878:FUK392912 GEG392878:GEG392912 GOC392878:GOC392912 GXY392878:GXY392912 HHU392878:HHU392912 HRQ392878:HRQ392912 IBM392878:IBM392912 ILI392878:ILI392912 IVE392878:IVE392912 JFA392878:JFA392912 JOW392878:JOW392912 JYS392878:JYS392912 KIO392878:KIO392912 KSK392878:KSK392912 LCG392878:LCG392912 LMC392878:LMC392912 LVY392878:LVY392912 MFU392878:MFU392912 MPQ392878:MPQ392912 MZM392878:MZM392912 NJI392878:NJI392912 NTE392878:NTE392912 ODA392878:ODA392912 OMW392878:OMW392912 OWS392878:OWS392912 PGO392878:PGO392912 PQK392878:PQK392912 QAG392878:QAG392912 QKC392878:QKC392912 QTY392878:QTY392912 RDU392878:RDU392912 RNQ392878:RNQ392912 RXM392878:RXM392912 SHI392878:SHI392912 SRE392878:SRE392912 TBA392878:TBA392912 TKW392878:TKW392912 TUS392878:TUS392912 UEO392878:UEO392912 UOK392878:UOK392912 UYG392878:UYG392912 VIC392878:VIC392912 VRY392878:VRY392912 WBU392878:WBU392912 WLQ392878:WLQ392912 WVM392878:WVM392912 E458414:E458448 JA458414:JA458448 SW458414:SW458448 ACS458414:ACS458448 AMO458414:AMO458448 AWK458414:AWK458448 BGG458414:BGG458448 BQC458414:BQC458448 BZY458414:BZY458448 CJU458414:CJU458448 CTQ458414:CTQ458448 DDM458414:DDM458448 DNI458414:DNI458448 DXE458414:DXE458448 EHA458414:EHA458448 EQW458414:EQW458448 FAS458414:FAS458448 FKO458414:FKO458448 FUK458414:FUK458448 GEG458414:GEG458448 GOC458414:GOC458448 GXY458414:GXY458448 HHU458414:HHU458448 HRQ458414:HRQ458448 IBM458414:IBM458448 ILI458414:ILI458448 IVE458414:IVE458448 JFA458414:JFA458448 JOW458414:JOW458448 JYS458414:JYS458448 KIO458414:KIO458448 KSK458414:KSK458448 LCG458414:LCG458448 LMC458414:LMC458448 LVY458414:LVY458448 MFU458414:MFU458448 MPQ458414:MPQ458448 MZM458414:MZM458448 NJI458414:NJI458448 NTE458414:NTE458448 ODA458414:ODA458448 OMW458414:OMW458448 OWS458414:OWS458448 PGO458414:PGO458448 PQK458414:PQK458448 QAG458414:QAG458448 QKC458414:QKC458448 QTY458414:QTY458448 RDU458414:RDU458448 RNQ458414:RNQ458448 RXM458414:RXM458448 SHI458414:SHI458448 SRE458414:SRE458448 TBA458414:TBA458448 TKW458414:TKW458448 TUS458414:TUS458448 UEO458414:UEO458448 UOK458414:UOK458448 UYG458414:UYG458448 VIC458414:VIC458448 VRY458414:VRY458448 WBU458414:WBU458448 WLQ458414:WLQ458448 WVM458414:WVM458448 E523950:E523984 JA523950:JA523984 SW523950:SW523984 ACS523950:ACS523984 AMO523950:AMO523984 AWK523950:AWK523984 BGG523950:BGG523984 BQC523950:BQC523984 BZY523950:BZY523984 CJU523950:CJU523984 CTQ523950:CTQ523984 DDM523950:DDM523984 DNI523950:DNI523984 DXE523950:DXE523984 EHA523950:EHA523984 EQW523950:EQW523984 FAS523950:FAS523984 FKO523950:FKO523984 FUK523950:FUK523984 GEG523950:GEG523984 GOC523950:GOC523984 GXY523950:GXY523984 HHU523950:HHU523984 HRQ523950:HRQ523984 IBM523950:IBM523984 ILI523950:ILI523984 IVE523950:IVE523984 JFA523950:JFA523984 JOW523950:JOW523984 JYS523950:JYS523984 KIO523950:KIO523984 KSK523950:KSK523984 LCG523950:LCG523984 LMC523950:LMC523984 LVY523950:LVY523984 MFU523950:MFU523984 MPQ523950:MPQ523984 MZM523950:MZM523984 NJI523950:NJI523984 NTE523950:NTE523984 ODA523950:ODA523984 OMW523950:OMW523984 OWS523950:OWS523984 PGO523950:PGO523984 PQK523950:PQK523984 QAG523950:QAG523984 QKC523950:QKC523984 QTY523950:QTY523984 RDU523950:RDU523984 RNQ523950:RNQ523984 RXM523950:RXM523984 SHI523950:SHI523984 SRE523950:SRE523984 TBA523950:TBA523984 TKW523950:TKW523984 TUS523950:TUS523984 UEO523950:UEO523984 UOK523950:UOK523984 UYG523950:UYG523984 VIC523950:VIC523984 VRY523950:VRY523984 WBU523950:WBU523984 WLQ523950:WLQ523984 WVM523950:WVM523984 E589486:E589520 JA589486:JA589520 SW589486:SW589520 ACS589486:ACS589520 AMO589486:AMO589520 AWK589486:AWK589520 BGG589486:BGG589520 BQC589486:BQC589520 BZY589486:BZY589520 CJU589486:CJU589520 CTQ589486:CTQ589520 DDM589486:DDM589520 DNI589486:DNI589520 DXE589486:DXE589520 EHA589486:EHA589520 EQW589486:EQW589520 FAS589486:FAS589520 FKO589486:FKO589520 FUK589486:FUK589520 GEG589486:GEG589520 GOC589486:GOC589520 GXY589486:GXY589520 HHU589486:HHU589520 HRQ589486:HRQ589520 IBM589486:IBM589520 ILI589486:ILI589520 IVE589486:IVE589520 JFA589486:JFA589520 JOW589486:JOW589520 JYS589486:JYS589520 KIO589486:KIO589520 KSK589486:KSK589520 LCG589486:LCG589520 LMC589486:LMC589520 LVY589486:LVY589520 MFU589486:MFU589520 MPQ589486:MPQ589520 MZM589486:MZM589520 NJI589486:NJI589520 NTE589486:NTE589520 ODA589486:ODA589520 OMW589486:OMW589520 OWS589486:OWS589520 PGO589486:PGO589520 PQK589486:PQK589520 QAG589486:QAG589520 QKC589486:QKC589520 QTY589486:QTY589520 RDU589486:RDU589520 RNQ589486:RNQ589520 RXM589486:RXM589520 SHI589486:SHI589520 SRE589486:SRE589520 TBA589486:TBA589520 TKW589486:TKW589520 TUS589486:TUS589520 UEO589486:UEO589520 UOK589486:UOK589520 UYG589486:UYG589520 VIC589486:VIC589520 VRY589486:VRY589520 WBU589486:WBU589520 WLQ589486:WLQ589520 WVM589486:WVM589520 E655022:E655056 JA655022:JA655056 SW655022:SW655056 ACS655022:ACS655056 AMO655022:AMO655056 AWK655022:AWK655056 BGG655022:BGG655056 BQC655022:BQC655056 BZY655022:BZY655056 CJU655022:CJU655056 CTQ655022:CTQ655056 DDM655022:DDM655056 DNI655022:DNI655056 DXE655022:DXE655056 EHA655022:EHA655056 EQW655022:EQW655056 FAS655022:FAS655056 FKO655022:FKO655056 FUK655022:FUK655056 GEG655022:GEG655056 GOC655022:GOC655056 GXY655022:GXY655056 HHU655022:HHU655056 HRQ655022:HRQ655056 IBM655022:IBM655056 ILI655022:ILI655056 IVE655022:IVE655056 JFA655022:JFA655056 JOW655022:JOW655056 JYS655022:JYS655056 KIO655022:KIO655056 KSK655022:KSK655056 LCG655022:LCG655056 LMC655022:LMC655056 LVY655022:LVY655056 MFU655022:MFU655056 MPQ655022:MPQ655056 MZM655022:MZM655056 NJI655022:NJI655056 NTE655022:NTE655056 ODA655022:ODA655056 OMW655022:OMW655056 OWS655022:OWS655056 PGO655022:PGO655056 PQK655022:PQK655056 QAG655022:QAG655056 QKC655022:QKC655056 QTY655022:QTY655056 RDU655022:RDU655056 RNQ655022:RNQ655056 RXM655022:RXM655056 SHI655022:SHI655056 SRE655022:SRE655056 TBA655022:TBA655056 TKW655022:TKW655056 TUS655022:TUS655056 UEO655022:UEO655056 UOK655022:UOK655056 UYG655022:UYG655056 VIC655022:VIC655056 VRY655022:VRY655056 WBU655022:WBU655056 WLQ655022:WLQ655056 WVM655022:WVM655056 E720558:E720592 JA720558:JA720592 SW720558:SW720592 ACS720558:ACS720592 AMO720558:AMO720592 AWK720558:AWK720592 BGG720558:BGG720592 BQC720558:BQC720592 BZY720558:BZY720592 CJU720558:CJU720592 CTQ720558:CTQ720592 DDM720558:DDM720592 DNI720558:DNI720592 DXE720558:DXE720592 EHA720558:EHA720592 EQW720558:EQW720592 FAS720558:FAS720592 FKO720558:FKO720592 FUK720558:FUK720592 GEG720558:GEG720592 GOC720558:GOC720592 GXY720558:GXY720592 HHU720558:HHU720592 HRQ720558:HRQ720592 IBM720558:IBM720592 ILI720558:ILI720592 IVE720558:IVE720592 JFA720558:JFA720592 JOW720558:JOW720592 JYS720558:JYS720592 KIO720558:KIO720592 KSK720558:KSK720592 LCG720558:LCG720592 LMC720558:LMC720592 LVY720558:LVY720592 MFU720558:MFU720592 MPQ720558:MPQ720592 MZM720558:MZM720592 NJI720558:NJI720592 NTE720558:NTE720592 ODA720558:ODA720592 OMW720558:OMW720592 OWS720558:OWS720592 PGO720558:PGO720592 PQK720558:PQK720592 QAG720558:QAG720592 QKC720558:QKC720592 QTY720558:QTY720592 RDU720558:RDU720592 RNQ720558:RNQ720592 RXM720558:RXM720592 SHI720558:SHI720592 SRE720558:SRE720592 TBA720558:TBA720592 TKW720558:TKW720592 TUS720558:TUS720592 UEO720558:UEO720592 UOK720558:UOK720592 UYG720558:UYG720592 VIC720558:VIC720592 VRY720558:VRY720592 WBU720558:WBU720592 WLQ720558:WLQ720592 WVM720558:WVM720592 E786094:E786128 JA786094:JA786128 SW786094:SW786128 ACS786094:ACS786128 AMO786094:AMO786128 AWK786094:AWK786128 BGG786094:BGG786128 BQC786094:BQC786128 BZY786094:BZY786128 CJU786094:CJU786128 CTQ786094:CTQ786128 DDM786094:DDM786128 DNI786094:DNI786128 DXE786094:DXE786128 EHA786094:EHA786128 EQW786094:EQW786128 FAS786094:FAS786128 FKO786094:FKO786128 FUK786094:FUK786128 GEG786094:GEG786128 GOC786094:GOC786128 GXY786094:GXY786128 HHU786094:HHU786128 HRQ786094:HRQ786128 IBM786094:IBM786128 ILI786094:ILI786128 IVE786094:IVE786128 JFA786094:JFA786128 JOW786094:JOW786128 JYS786094:JYS786128 KIO786094:KIO786128 KSK786094:KSK786128 LCG786094:LCG786128 LMC786094:LMC786128 LVY786094:LVY786128 MFU786094:MFU786128 MPQ786094:MPQ786128 MZM786094:MZM786128 NJI786094:NJI786128 NTE786094:NTE786128 ODA786094:ODA786128 OMW786094:OMW786128 OWS786094:OWS786128 PGO786094:PGO786128 PQK786094:PQK786128 QAG786094:QAG786128 QKC786094:QKC786128 QTY786094:QTY786128 RDU786094:RDU786128 RNQ786094:RNQ786128 RXM786094:RXM786128 SHI786094:SHI786128 SRE786094:SRE786128 TBA786094:TBA786128 TKW786094:TKW786128 TUS786094:TUS786128 UEO786094:UEO786128 UOK786094:UOK786128 UYG786094:UYG786128 VIC786094:VIC786128 VRY786094:VRY786128 WBU786094:WBU786128 WLQ786094:WLQ786128 WVM786094:WVM786128 E851630:E851664 JA851630:JA851664 SW851630:SW851664 ACS851630:ACS851664 AMO851630:AMO851664 AWK851630:AWK851664 BGG851630:BGG851664 BQC851630:BQC851664 BZY851630:BZY851664 CJU851630:CJU851664 CTQ851630:CTQ851664 DDM851630:DDM851664 DNI851630:DNI851664 DXE851630:DXE851664 EHA851630:EHA851664 EQW851630:EQW851664 FAS851630:FAS851664 FKO851630:FKO851664 FUK851630:FUK851664 GEG851630:GEG851664 GOC851630:GOC851664 GXY851630:GXY851664 HHU851630:HHU851664 HRQ851630:HRQ851664 IBM851630:IBM851664 ILI851630:ILI851664 IVE851630:IVE851664 JFA851630:JFA851664 JOW851630:JOW851664 JYS851630:JYS851664 KIO851630:KIO851664 KSK851630:KSK851664 LCG851630:LCG851664 LMC851630:LMC851664 LVY851630:LVY851664 MFU851630:MFU851664 MPQ851630:MPQ851664 MZM851630:MZM851664 NJI851630:NJI851664 NTE851630:NTE851664 ODA851630:ODA851664 OMW851630:OMW851664 OWS851630:OWS851664 PGO851630:PGO851664 PQK851630:PQK851664 QAG851630:QAG851664 QKC851630:QKC851664 QTY851630:QTY851664 RDU851630:RDU851664 RNQ851630:RNQ851664 RXM851630:RXM851664 SHI851630:SHI851664 SRE851630:SRE851664 TBA851630:TBA851664 TKW851630:TKW851664 TUS851630:TUS851664 UEO851630:UEO851664 UOK851630:UOK851664 UYG851630:UYG851664 VIC851630:VIC851664 VRY851630:VRY851664 WBU851630:WBU851664 WLQ851630:WLQ851664 WVM851630:WVM851664 E917166:E917200 JA917166:JA917200 SW917166:SW917200 ACS917166:ACS917200 AMO917166:AMO917200 AWK917166:AWK917200 BGG917166:BGG917200 BQC917166:BQC917200 BZY917166:BZY917200 CJU917166:CJU917200 CTQ917166:CTQ917200 DDM917166:DDM917200 DNI917166:DNI917200 DXE917166:DXE917200 EHA917166:EHA917200 EQW917166:EQW917200 FAS917166:FAS917200 FKO917166:FKO917200 FUK917166:FUK917200 GEG917166:GEG917200 GOC917166:GOC917200 GXY917166:GXY917200 HHU917166:HHU917200 HRQ917166:HRQ917200 IBM917166:IBM917200 ILI917166:ILI917200 IVE917166:IVE917200 JFA917166:JFA917200 JOW917166:JOW917200 JYS917166:JYS917200 KIO917166:KIO917200 KSK917166:KSK917200 LCG917166:LCG917200 LMC917166:LMC917200 LVY917166:LVY917200 MFU917166:MFU917200 MPQ917166:MPQ917200 MZM917166:MZM917200 NJI917166:NJI917200 NTE917166:NTE917200 ODA917166:ODA917200 OMW917166:OMW917200 OWS917166:OWS917200 PGO917166:PGO917200 PQK917166:PQK917200 QAG917166:QAG917200 QKC917166:QKC917200 QTY917166:QTY917200 RDU917166:RDU917200 RNQ917166:RNQ917200 RXM917166:RXM917200 SHI917166:SHI917200 SRE917166:SRE917200 TBA917166:TBA917200 TKW917166:TKW917200 TUS917166:TUS917200 UEO917166:UEO917200 UOK917166:UOK917200 UYG917166:UYG917200 VIC917166:VIC917200 VRY917166:VRY917200 WBU917166:WBU917200 WLQ917166:WLQ917200 WVM917166:WVM917200 E982702:E982736 JA982702:JA982736 SW982702:SW982736 ACS982702:ACS982736 AMO982702:AMO982736 AWK982702:AWK982736 BGG982702:BGG982736 BQC982702:BQC982736 BZY982702:BZY982736 CJU982702:CJU982736 CTQ982702:CTQ982736 DDM982702:DDM982736 DNI982702:DNI982736 DXE982702:DXE982736 EHA982702:EHA982736 EQW982702:EQW982736 FAS982702:FAS982736 FKO982702:FKO982736 FUK982702:FUK982736 GEG982702:GEG982736 GOC982702:GOC982736 GXY982702:GXY982736 HHU982702:HHU982736 HRQ982702:HRQ982736 IBM982702:IBM982736 ILI982702:ILI982736 IVE982702:IVE982736 JFA982702:JFA982736 JOW982702:JOW982736 JYS982702:JYS982736 KIO982702:KIO982736 KSK982702:KSK982736 LCG982702:LCG982736 LMC982702:LMC982736 LVY982702:LVY982736 MFU982702:MFU982736 MPQ982702:MPQ982736 MZM982702:MZM982736 NJI982702:NJI982736 NTE982702:NTE982736 ODA982702:ODA982736 OMW982702:OMW982736 OWS982702:OWS982736 PGO982702:PGO982736 PQK982702:PQK982736 QAG982702:QAG982736 QKC982702:QKC982736 QTY982702:QTY982736 RDU982702:RDU982736 RNQ982702:RNQ982736 RXM982702:RXM982736 SHI982702:SHI982736 SRE982702:SRE982736 TBA982702:TBA982736 TKW982702:TKW982736 TUS982702:TUS982736 UEO982702:UEO982736 UOK982702:UOK982736 UYG982702:UYG982736 VIC982702:VIC982736 VRY982702:VRY982736 WBU982702:WBU982736 WLQ982702:WLQ982736 WVM982702:WVM982736 E65534:E65567 JA65534:JA65567 SW65534:SW65567 ACS65534:ACS65567 AMO65534:AMO65567 AWK65534:AWK65567 BGG65534:BGG65567 BQC65534:BQC65567 BZY65534:BZY65567 CJU65534:CJU65567 CTQ65534:CTQ65567 DDM65534:DDM65567 DNI65534:DNI65567 DXE65534:DXE65567 EHA65534:EHA65567 EQW65534:EQW65567 FAS65534:FAS65567 FKO65534:FKO65567 FUK65534:FUK65567 GEG65534:GEG65567 GOC65534:GOC65567 GXY65534:GXY65567 HHU65534:HHU65567 HRQ65534:HRQ65567 IBM65534:IBM65567 ILI65534:ILI65567 IVE65534:IVE65567 JFA65534:JFA65567 JOW65534:JOW65567 JYS65534:JYS65567 KIO65534:KIO65567 KSK65534:KSK65567 LCG65534:LCG65567 LMC65534:LMC65567 LVY65534:LVY65567 MFU65534:MFU65567 MPQ65534:MPQ65567 MZM65534:MZM65567 NJI65534:NJI65567 NTE65534:NTE65567 ODA65534:ODA65567 OMW65534:OMW65567 OWS65534:OWS65567 PGO65534:PGO65567 PQK65534:PQK65567 QAG65534:QAG65567 QKC65534:QKC65567 QTY65534:QTY65567 RDU65534:RDU65567 RNQ65534:RNQ65567 RXM65534:RXM65567 SHI65534:SHI65567 SRE65534:SRE65567 TBA65534:TBA65567 TKW65534:TKW65567 TUS65534:TUS65567 UEO65534:UEO65567 UOK65534:UOK65567 UYG65534:UYG65567 VIC65534:VIC65567 VRY65534:VRY65567 WBU65534:WBU65567 WLQ65534:WLQ65567 WVM65534:WVM65567 E131070:E131103 JA131070:JA131103 SW131070:SW131103 ACS131070:ACS131103 AMO131070:AMO131103 AWK131070:AWK131103 BGG131070:BGG131103 BQC131070:BQC131103 BZY131070:BZY131103 CJU131070:CJU131103 CTQ131070:CTQ131103 DDM131070:DDM131103 DNI131070:DNI131103 DXE131070:DXE131103 EHA131070:EHA131103 EQW131070:EQW131103 FAS131070:FAS131103 FKO131070:FKO131103 FUK131070:FUK131103 GEG131070:GEG131103 GOC131070:GOC131103 GXY131070:GXY131103 HHU131070:HHU131103 HRQ131070:HRQ131103 IBM131070:IBM131103 ILI131070:ILI131103 IVE131070:IVE131103 JFA131070:JFA131103 JOW131070:JOW131103 JYS131070:JYS131103 KIO131070:KIO131103 KSK131070:KSK131103 LCG131070:LCG131103 LMC131070:LMC131103 LVY131070:LVY131103 MFU131070:MFU131103 MPQ131070:MPQ131103 MZM131070:MZM131103 NJI131070:NJI131103 NTE131070:NTE131103 ODA131070:ODA131103 OMW131070:OMW131103 OWS131070:OWS131103 PGO131070:PGO131103 PQK131070:PQK131103 QAG131070:QAG131103 QKC131070:QKC131103 QTY131070:QTY131103 RDU131070:RDU131103 RNQ131070:RNQ131103 RXM131070:RXM131103 SHI131070:SHI131103 SRE131070:SRE131103 TBA131070:TBA131103 TKW131070:TKW131103 TUS131070:TUS131103 UEO131070:UEO131103 UOK131070:UOK131103 UYG131070:UYG131103 VIC131070:VIC131103 VRY131070:VRY131103 WBU131070:WBU131103 WLQ131070:WLQ131103 WVM131070:WVM131103 E196606:E196639 JA196606:JA196639 SW196606:SW196639 ACS196606:ACS196639 AMO196606:AMO196639 AWK196606:AWK196639 BGG196606:BGG196639 BQC196606:BQC196639 BZY196606:BZY196639 CJU196606:CJU196639 CTQ196606:CTQ196639 DDM196606:DDM196639 DNI196606:DNI196639 DXE196606:DXE196639 EHA196606:EHA196639 EQW196606:EQW196639 FAS196606:FAS196639 FKO196606:FKO196639 FUK196606:FUK196639 GEG196606:GEG196639 GOC196606:GOC196639 GXY196606:GXY196639 HHU196606:HHU196639 HRQ196606:HRQ196639 IBM196606:IBM196639 ILI196606:ILI196639 IVE196606:IVE196639 JFA196606:JFA196639 JOW196606:JOW196639 JYS196606:JYS196639 KIO196606:KIO196639 KSK196606:KSK196639 LCG196606:LCG196639 LMC196606:LMC196639 LVY196606:LVY196639 MFU196606:MFU196639 MPQ196606:MPQ196639 MZM196606:MZM196639 NJI196606:NJI196639 NTE196606:NTE196639 ODA196606:ODA196639 OMW196606:OMW196639 OWS196606:OWS196639 PGO196606:PGO196639 PQK196606:PQK196639 QAG196606:QAG196639 QKC196606:QKC196639 QTY196606:QTY196639 RDU196606:RDU196639 RNQ196606:RNQ196639 RXM196606:RXM196639 SHI196606:SHI196639 SRE196606:SRE196639 TBA196606:TBA196639 TKW196606:TKW196639 TUS196606:TUS196639 UEO196606:UEO196639 UOK196606:UOK196639 UYG196606:UYG196639 VIC196606:VIC196639 VRY196606:VRY196639 WBU196606:WBU196639 WLQ196606:WLQ196639 WVM196606:WVM196639 E262142:E262175 JA262142:JA262175 SW262142:SW262175 ACS262142:ACS262175 AMO262142:AMO262175 AWK262142:AWK262175 BGG262142:BGG262175 BQC262142:BQC262175 BZY262142:BZY262175 CJU262142:CJU262175 CTQ262142:CTQ262175 DDM262142:DDM262175 DNI262142:DNI262175 DXE262142:DXE262175 EHA262142:EHA262175 EQW262142:EQW262175 FAS262142:FAS262175 FKO262142:FKO262175 FUK262142:FUK262175 GEG262142:GEG262175 GOC262142:GOC262175 GXY262142:GXY262175 HHU262142:HHU262175 HRQ262142:HRQ262175 IBM262142:IBM262175 ILI262142:ILI262175 IVE262142:IVE262175 JFA262142:JFA262175 JOW262142:JOW262175 JYS262142:JYS262175 KIO262142:KIO262175 KSK262142:KSK262175 LCG262142:LCG262175 LMC262142:LMC262175 LVY262142:LVY262175 MFU262142:MFU262175 MPQ262142:MPQ262175 MZM262142:MZM262175 NJI262142:NJI262175 NTE262142:NTE262175 ODA262142:ODA262175 OMW262142:OMW262175 OWS262142:OWS262175 PGO262142:PGO262175 PQK262142:PQK262175 QAG262142:QAG262175 QKC262142:QKC262175 QTY262142:QTY262175 RDU262142:RDU262175 RNQ262142:RNQ262175 RXM262142:RXM262175 SHI262142:SHI262175 SRE262142:SRE262175 TBA262142:TBA262175 TKW262142:TKW262175 TUS262142:TUS262175 UEO262142:UEO262175 UOK262142:UOK262175 UYG262142:UYG262175 VIC262142:VIC262175 VRY262142:VRY262175 WBU262142:WBU262175 WLQ262142:WLQ262175 WVM262142:WVM262175 E327678:E327711 JA327678:JA327711 SW327678:SW327711 ACS327678:ACS327711 AMO327678:AMO327711 AWK327678:AWK327711 BGG327678:BGG327711 BQC327678:BQC327711 BZY327678:BZY327711 CJU327678:CJU327711 CTQ327678:CTQ327711 DDM327678:DDM327711 DNI327678:DNI327711 DXE327678:DXE327711 EHA327678:EHA327711 EQW327678:EQW327711 FAS327678:FAS327711 FKO327678:FKO327711 FUK327678:FUK327711 GEG327678:GEG327711 GOC327678:GOC327711 GXY327678:GXY327711 HHU327678:HHU327711 HRQ327678:HRQ327711 IBM327678:IBM327711 ILI327678:ILI327711 IVE327678:IVE327711 JFA327678:JFA327711 JOW327678:JOW327711 JYS327678:JYS327711 KIO327678:KIO327711 KSK327678:KSK327711 LCG327678:LCG327711 LMC327678:LMC327711 LVY327678:LVY327711 MFU327678:MFU327711 MPQ327678:MPQ327711 MZM327678:MZM327711 NJI327678:NJI327711 NTE327678:NTE327711 ODA327678:ODA327711 OMW327678:OMW327711 OWS327678:OWS327711 PGO327678:PGO327711 PQK327678:PQK327711 QAG327678:QAG327711 QKC327678:QKC327711 QTY327678:QTY327711 RDU327678:RDU327711 RNQ327678:RNQ327711 RXM327678:RXM327711 SHI327678:SHI327711 SRE327678:SRE327711 TBA327678:TBA327711 TKW327678:TKW327711 TUS327678:TUS327711 UEO327678:UEO327711 UOK327678:UOK327711 UYG327678:UYG327711 VIC327678:VIC327711 VRY327678:VRY327711 WBU327678:WBU327711 WLQ327678:WLQ327711 WVM327678:WVM327711 E393214:E393247 JA393214:JA393247 SW393214:SW393247 ACS393214:ACS393247 AMO393214:AMO393247 AWK393214:AWK393247 BGG393214:BGG393247 BQC393214:BQC393247 BZY393214:BZY393247 CJU393214:CJU393247 CTQ393214:CTQ393247 DDM393214:DDM393247 DNI393214:DNI393247 DXE393214:DXE393247 EHA393214:EHA393247 EQW393214:EQW393247 FAS393214:FAS393247 FKO393214:FKO393247 FUK393214:FUK393247 GEG393214:GEG393247 GOC393214:GOC393247 GXY393214:GXY393247 HHU393214:HHU393247 HRQ393214:HRQ393247 IBM393214:IBM393247 ILI393214:ILI393247 IVE393214:IVE393247 JFA393214:JFA393247 JOW393214:JOW393247 JYS393214:JYS393247 KIO393214:KIO393247 KSK393214:KSK393247 LCG393214:LCG393247 LMC393214:LMC393247 LVY393214:LVY393247 MFU393214:MFU393247 MPQ393214:MPQ393247 MZM393214:MZM393247 NJI393214:NJI393247 NTE393214:NTE393247 ODA393214:ODA393247 OMW393214:OMW393247 OWS393214:OWS393247 PGO393214:PGO393247 PQK393214:PQK393247 QAG393214:QAG393247 QKC393214:QKC393247 QTY393214:QTY393247 RDU393214:RDU393247 RNQ393214:RNQ393247 RXM393214:RXM393247 SHI393214:SHI393247 SRE393214:SRE393247 TBA393214:TBA393247 TKW393214:TKW393247 TUS393214:TUS393247 UEO393214:UEO393247 UOK393214:UOK393247 UYG393214:UYG393247 VIC393214:VIC393247 VRY393214:VRY393247 WBU393214:WBU393247 WLQ393214:WLQ393247 WVM393214:WVM393247 E458750:E458783 JA458750:JA458783 SW458750:SW458783 ACS458750:ACS458783 AMO458750:AMO458783 AWK458750:AWK458783 BGG458750:BGG458783 BQC458750:BQC458783 BZY458750:BZY458783 CJU458750:CJU458783 CTQ458750:CTQ458783 DDM458750:DDM458783 DNI458750:DNI458783 DXE458750:DXE458783 EHA458750:EHA458783 EQW458750:EQW458783 FAS458750:FAS458783 FKO458750:FKO458783 FUK458750:FUK458783 GEG458750:GEG458783 GOC458750:GOC458783 GXY458750:GXY458783 HHU458750:HHU458783 HRQ458750:HRQ458783 IBM458750:IBM458783 ILI458750:ILI458783 IVE458750:IVE458783 JFA458750:JFA458783 JOW458750:JOW458783 JYS458750:JYS458783 KIO458750:KIO458783 KSK458750:KSK458783 LCG458750:LCG458783 LMC458750:LMC458783 LVY458750:LVY458783 MFU458750:MFU458783 MPQ458750:MPQ458783 MZM458750:MZM458783 NJI458750:NJI458783 NTE458750:NTE458783 ODA458750:ODA458783 OMW458750:OMW458783 OWS458750:OWS458783 PGO458750:PGO458783 PQK458750:PQK458783 QAG458750:QAG458783 QKC458750:QKC458783 QTY458750:QTY458783 RDU458750:RDU458783 RNQ458750:RNQ458783 RXM458750:RXM458783 SHI458750:SHI458783 SRE458750:SRE458783 TBA458750:TBA458783 TKW458750:TKW458783 TUS458750:TUS458783 UEO458750:UEO458783 UOK458750:UOK458783 UYG458750:UYG458783 VIC458750:VIC458783 VRY458750:VRY458783 WBU458750:WBU458783 WLQ458750:WLQ458783 WVM458750:WVM458783 E524286:E524319 JA524286:JA524319 SW524286:SW524319 ACS524286:ACS524319 AMO524286:AMO524319 AWK524286:AWK524319 BGG524286:BGG524319 BQC524286:BQC524319 BZY524286:BZY524319 CJU524286:CJU524319 CTQ524286:CTQ524319 DDM524286:DDM524319 DNI524286:DNI524319 DXE524286:DXE524319 EHA524286:EHA524319 EQW524286:EQW524319 FAS524286:FAS524319 FKO524286:FKO524319 FUK524286:FUK524319 GEG524286:GEG524319 GOC524286:GOC524319 GXY524286:GXY524319 HHU524286:HHU524319 HRQ524286:HRQ524319 IBM524286:IBM524319 ILI524286:ILI524319 IVE524286:IVE524319 JFA524286:JFA524319 JOW524286:JOW524319 JYS524286:JYS524319 KIO524286:KIO524319 KSK524286:KSK524319 LCG524286:LCG524319 LMC524286:LMC524319 LVY524286:LVY524319 MFU524286:MFU524319 MPQ524286:MPQ524319 MZM524286:MZM524319 NJI524286:NJI524319 NTE524286:NTE524319 ODA524286:ODA524319 OMW524286:OMW524319 OWS524286:OWS524319 PGO524286:PGO524319 PQK524286:PQK524319 QAG524286:QAG524319 QKC524286:QKC524319 QTY524286:QTY524319 RDU524286:RDU524319 RNQ524286:RNQ524319 RXM524286:RXM524319 SHI524286:SHI524319 SRE524286:SRE524319 TBA524286:TBA524319 TKW524286:TKW524319 TUS524286:TUS524319 UEO524286:UEO524319 UOK524286:UOK524319 UYG524286:UYG524319 VIC524286:VIC524319 VRY524286:VRY524319 WBU524286:WBU524319 WLQ524286:WLQ524319 WVM524286:WVM524319 E589822:E589855 JA589822:JA589855 SW589822:SW589855 ACS589822:ACS589855 AMO589822:AMO589855 AWK589822:AWK589855 BGG589822:BGG589855 BQC589822:BQC589855 BZY589822:BZY589855 CJU589822:CJU589855 CTQ589822:CTQ589855 DDM589822:DDM589855 DNI589822:DNI589855 DXE589822:DXE589855 EHA589822:EHA589855 EQW589822:EQW589855 FAS589822:FAS589855 FKO589822:FKO589855 FUK589822:FUK589855 GEG589822:GEG589855 GOC589822:GOC589855 GXY589822:GXY589855 HHU589822:HHU589855 HRQ589822:HRQ589855 IBM589822:IBM589855 ILI589822:ILI589855 IVE589822:IVE589855 JFA589822:JFA589855 JOW589822:JOW589855 JYS589822:JYS589855 KIO589822:KIO589855 KSK589822:KSK589855 LCG589822:LCG589855 LMC589822:LMC589855 LVY589822:LVY589855 MFU589822:MFU589855 MPQ589822:MPQ589855 MZM589822:MZM589855 NJI589822:NJI589855 NTE589822:NTE589855 ODA589822:ODA589855 OMW589822:OMW589855 OWS589822:OWS589855 PGO589822:PGO589855 PQK589822:PQK589855 QAG589822:QAG589855 QKC589822:QKC589855 QTY589822:QTY589855 RDU589822:RDU589855 RNQ589822:RNQ589855 RXM589822:RXM589855 SHI589822:SHI589855 SRE589822:SRE589855 TBA589822:TBA589855 TKW589822:TKW589855 TUS589822:TUS589855 UEO589822:UEO589855 UOK589822:UOK589855 UYG589822:UYG589855 VIC589822:VIC589855 VRY589822:VRY589855 WBU589822:WBU589855 WLQ589822:WLQ589855 WVM589822:WVM589855 E655358:E655391 JA655358:JA655391 SW655358:SW655391 ACS655358:ACS655391 AMO655358:AMO655391 AWK655358:AWK655391 BGG655358:BGG655391 BQC655358:BQC655391 BZY655358:BZY655391 CJU655358:CJU655391 CTQ655358:CTQ655391 DDM655358:DDM655391 DNI655358:DNI655391 DXE655358:DXE655391 EHA655358:EHA655391 EQW655358:EQW655391 FAS655358:FAS655391 FKO655358:FKO655391 FUK655358:FUK655391 GEG655358:GEG655391 GOC655358:GOC655391 GXY655358:GXY655391 HHU655358:HHU655391 HRQ655358:HRQ655391 IBM655358:IBM655391 ILI655358:ILI655391 IVE655358:IVE655391 JFA655358:JFA655391 JOW655358:JOW655391 JYS655358:JYS655391 KIO655358:KIO655391 KSK655358:KSK655391 LCG655358:LCG655391 LMC655358:LMC655391 LVY655358:LVY655391 MFU655358:MFU655391 MPQ655358:MPQ655391 MZM655358:MZM655391 NJI655358:NJI655391 NTE655358:NTE655391 ODA655358:ODA655391 OMW655358:OMW655391 OWS655358:OWS655391 PGO655358:PGO655391 PQK655358:PQK655391 QAG655358:QAG655391 QKC655358:QKC655391 QTY655358:QTY655391 RDU655358:RDU655391 RNQ655358:RNQ655391 RXM655358:RXM655391 SHI655358:SHI655391 SRE655358:SRE655391 TBA655358:TBA655391 TKW655358:TKW655391 TUS655358:TUS655391 UEO655358:UEO655391 UOK655358:UOK655391 UYG655358:UYG655391 VIC655358:VIC655391 VRY655358:VRY655391 WBU655358:WBU655391 WLQ655358:WLQ655391 WVM655358:WVM655391 E720894:E720927 JA720894:JA720927 SW720894:SW720927 ACS720894:ACS720927 AMO720894:AMO720927 AWK720894:AWK720927 BGG720894:BGG720927 BQC720894:BQC720927 BZY720894:BZY720927 CJU720894:CJU720927 CTQ720894:CTQ720927 DDM720894:DDM720927 DNI720894:DNI720927 DXE720894:DXE720927 EHA720894:EHA720927 EQW720894:EQW720927 FAS720894:FAS720927 FKO720894:FKO720927 FUK720894:FUK720927 GEG720894:GEG720927 GOC720894:GOC720927 GXY720894:GXY720927 HHU720894:HHU720927 HRQ720894:HRQ720927 IBM720894:IBM720927 ILI720894:ILI720927 IVE720894:IVE720927 JFA720894:JFA720927 JOW720894:JOW720927 JYS720894:JYS720927 KIO720894:KIO720927 KSK720894:KSK720927 LCG720894:LCG720927 LMC720894:LMC720927 LVY720894:LVY720927 MFU720894:MFU720927 MPQ720894:MPQ720927 MZM720894:MZM720927 NJI720894:NJI720927 NTE720894:NTE720927 ODA720894:ODA720927 OMW720894:OMW720927 OWS720894:OWS720927 PGO720894:PGO720927 PQK720894:PQK720927 QAG720894:QAG720927 QKC720894:QKC720927 QTY720894:QTY720927 RDU720894:RDU720927 RNQ720894:RNQ720927 RXM720894:RXM720927 SHI720894:SHI720927 SRE720894:SRE720927 TBA720894:TBA720927 TKW720894:TKW720927 TUS720894:TUS720927 UEO720894:UEO720927 UOK720894:UOK720927 UYG720894:UYG720927 VIC720894:VIC720927 VRY720894:VRY720927 WBU720894:WBU720927 WLQ720894:WLQ720927 WVM720894:WVM720927 E786430:E786463 JA786430:JA786463 SW786430:SW786463 ACS786430:ACS786463 AMO786430:AMO786463 AWK786430:AWK786463 BGG786430:BGG786463 BQC786430:BQC786463 BZY786430:BZY786463 CJU786430:CJU786463 CTQ786430:CTQ786463 DDM786430:DDM786463 DNI786430:DNI786463 DXE786430:DXE786463 EHA786430:EHA786463 EQW786430:EQW786463 FAS786430:FAS786463 FKO786430:FKO786463 FUK786430:FUK786463 GEG786430:GEG786463 GOC786430:GOC786463 GXY786430:GXY786463 HHU786430:HHU786463 HRQ786430:HRQ786463 IBM786430:IBM786463 ILI786430:ILI786463 IVE786430:IVE786463 JFA786430:JFA786463 JOW786430:JOW786463 JYS786430:JYS786463 KIO786430:KIO786463 KSK786430:KSK786463 LCG786430:LCG786463 LMC786430:LMC786463 LVY786430:LVY786463 MFU786430:MFU786463 MPQ786430:MPQ786463 MZM786430:MZM786463 NJI786430:NJI786463 NTE786430:NTE786463 ODA786430:ODA786463 OMW786430:OMW786463 OWS786430:OWS786463 PGO786430:PGO786463 PQK786430:PQK786463 QAG786430:QAG786463 QKC786430:QKC786463 QTY786430:QTY786463 RDU786430:RDU786463 RNQ786430:RNQ786463 RXM786430:RXM786463 SHI786430:SHI786463 SRE786430:SRE786463 TBA786430:TBA786463 TKW786430:TKW786463 TUS786430:TUS786463 UEO786430:UEO786463 UOK786430:UOK786463 UYG786430:UYG786463 VIC786430:VIC786463 VRY786430:VRY786463 WBU786430:WBU786463 WLQ786430:WLQ786463 WVM786430:WVM786463 E851966:E851999 JA851966:JA851999 SW851966:SW851999 ACS851966:ACS851999 AMO851966:AMO851999 AWK851966:AWK851999 BGG851966:BGG851999 BQC851966:BQC851999 BZY851966:BZY851999 CJU851966:CJU851999 CTQ851966:CTQ851999 DDM851966:DDM851999 DNI851966:DNI851999 DXE851966:DXE851999 EHA851966:EHA851999 EQW851966:EQW851999 FAS851966:FAS851999 FKO851966:FKO851999 FUK851966:FUK851999 GEG851966:GEG851999 GOC851966:GOC851999 GXY851966:GXY851999 HHU851966:HHU851999 HRQ851966:HRQ851999 IBM851966:IBM851999 ILI851966:ILI851999 IVE851966:IVE851999 JFA851966:JFA851999 JOW851966:JOW851999 JYS851966:JYS851999 KIO851966:KIO851999 KSK851966:KSK851999 LCG851966:LCG851999 LMC851966:LMC851999 LVY851966:LVY851999 MFU851966:MFU851999 MPQ851966:MPQ851999 MZM851966:MZM851999 NJI851966:NJI851999 NTE851966:NTE851999 ODA851966:ODA851999 OMW851966:OMW851999 OWS851966:OWS851999 PGO851966:PGO851999 PQK851966:PQK851999 QAG851966:QAG851999 QKC851966:QKC851999 QTY851966:QTY851999 RDU851966:RDU851999 RNQ851966:RNQ851999 RXM851966:RXM851999 SHI851966:SHI851999 SRE851966:SRE851999 TBA851966:TBA851999 TKW851966:TKW851999 TUS851966:TUS851999 UEO851966:UEO851999 UOK851966:UOK851999 UYG851966:UYG851999 VIC851966:VIC851999 VRY851966:VRY851999 WBU851966:WBU851999 WLQ851966:WLQ851999 WVM851966:WVM851999 E917502:E917535 JA917502:JA917535 SW917502:SW917535 ACS917502:ACS917535 AMO917502:AMO917535 AWK917502:AWK917535 BGG917502:BGG917535 BQC917502:BQC917535 BZY917502:BZY917535 CJU917502:CJU917535 CTQ917502:CTQ917535 DDM917502:DDM917535 DNI917502:DNI917535 DXE917502:DXE917535 EHA917502:EHA917535 EQW917502:EQW917535 FAS917502:FAS917535 FKO917502:FKO917535 FUK917502:FUK917535 GEG917502:GEG917535 GOC917502:GOC917535 GXY917502:GXY917535 HHU917502:HHU917535 HRQ917502:HRQ917535 IBM917502:IBM917535 ILI917502:ILI917535 IVE917502:IVE917535 JFA917502:JFA917535 JOW917502:JOW917535 JYS917502:JYS917535 KIO917502:KIO917535 KSK917502:KSK917535 LCG917502:LCG917535 LMC917502:LMC917535 LVY917502:LVY917535 MFU917502:MFU917535 MPQ917502:MPQ917535 MZM917502:MZM917535 NJI917502:NJI917535 NTE917502:NTE917535 ODA917502:ODA917535 OMW917502:OMW917535 OWS917502:OWS917535 PGO917502:PGO917535 PQK917502:PQK917535 QAG917502:QAG917535 QKC917502:QKC917535 QTY917502:QTY917535 RDU917502:RDU917535 RNQ917502:RNQ917535 RXM917502:RXM917535 SHI917502:SHI917535 SRE917502:SRE917535 TBA917502:TBA917535 TKW917502:TKW917535 TUS917502:TUS917535 UEO917502:UEO917535 UOK917502:UOK917535 UYG917502:UYG917535 VIC917502:VIC917535 VRY917502:VRY917535 WBU917502:WBU917535 WLQ917502:WLQ917535 WVM917502:WVM917535 E983038:E983071 JA983038:JA983071 SW983038:SW983071 ACS983038:ACS983071 AMO983038:AMO983071 AWK983038:AWK983071 BGG983038:BGG983071 BQC983038:BQC983071 BZY983038:BZY983071 CJU983038:CJU983071 CTQ983038:CTQ983071 DDM983038:DDM983071 DNI983038:DNI983071 DXE983038:DXE983071 EHA983038:EHA983071 EQW983038:EQW983071 FAS983038:FAS983071 FKO983038:FKO983071 FUK983038:FUK983071 GEG983038:GEG983071 GOC983038:GOC983071 GXY983038:GXY983071 HHU983038:HHU983071 HRQ983038:HRQ983071 IBM983038:IBM983071 ILI983038:ILI983071 IVE983038:IVE983071 JFA983038:JFA983071 JOW983038:JOW983071 JYS983038:JYS983071 KIO983038:KIO983071 KSK983038:KSK983071 LCG983038:LCG983071 LMC983038:LMC983071 LVY983038:LVY983071 MFU983038:MFU983071 MPQ983038:MPQ983071 MZM983038:MZM983071 NJI983038:NJI983071 NTE983038:NTE983071 ODA983038:ODA983071 OMW983038:OMW983071 OWS983038:OWS983071 PGO983038:PGO983071 PQK983038:PQK983071 QAG983038:QAG983071 QKC983038:QKC983071 QTY983038:QTY983071 RDU983038:RDU983071 RNQ983038:RNQ983071 RXM983038:RXM983071 SHI983038:SHI983071 SRE983038:SRE983071 TBA983038:TBA983071 TKW983038:TKW983071 TUS983038:TUS983071 UEO983038:UEO983071 UOK983038:UOK983071 UYG983038:UYG983071 VIC983038:VIC983071 VRY983038:VRY983071 WBU983038:WBU983071 WLQ983038:WLQ983071 WVM983038:WVM983071 E65492:E65526 JA65492:JA65526 SW65492:SW65526 ACS65492:ACS65526 AMO65492:AMO65526 AWK65492:AWK65526 BGG65492:BGG65526 BQC65492:BQC65526 BZY65492:BZY65526 CJU65492:CJU65526 CTQ65492:CTQ65526 DDM65492:DDM65526 DNI65492:DNI65526 DXE65492:DXE65526 EHA65492:EHA65526 EQW65492:EQW65526 FAS65492:FAS65526 FKO65492:FKO65526 FUK65492:FUK65526 GEG65492:GEG65526 GOC65492:GOC65526 GXY65492:GXY65526 HHU65492:HHU65526 HRQ65492:HRQ65526 IBM65492:IBM65526 ILI65492:ILI65526 IVE65492:IVE65526 JFA65492:JFA65526 JOW65492:JOW65526 JYS65492:JYS65526 KIO65492:KIO65526 KSK65492:KSK65526 LCG65492:LCG65526 LMC65492:LMC65526 LVY65492:LVY65526 MFU65492:MFU65526 MPQ65492:MPQ65526 MZM65492:MZM65526 NJI65492:NJI65526 NTE65492:NTE65526 ODA65492:ODA65526 OMW65492:OMW65526 OWS65492:OWS65526 PGO65492:PGO65526 PQK65492:PQK65526 QAG65492:QAG65526 QKC65492:QKC65526 QTY65492:QTY65526 RDU65492:RDU65526 RNQ65492:RNQ65526 RXM65492:RXM65526 SHI65492:SHI65526 SRE65492:SRE65526 TBA65492:TBA65526 TKW65492:TKW65526 TUS65492:TUS65526 UEO65492:UEO65526 UOK65492:UOK65526 UYG65492:UYG65526 VIC65492:VIC65526 VRY65492:VRY65526 WBU65492:WBU65526 WLQ65492:WLQ65526 WVM65492:WVM65526 E131028:E131062 JA131028:JA131062 SW131028:SW131062 ACS131028:ACS131062 AMO131028:AMO131062 AWK131028:AWK131062 BGG131028:BGG131062 BQC131028:BQC131062 BZY131028:BZY131062 CJU131028:CJU131062 CTQ131028:CTQ131062 DDM131028:DDM131062 DNI131028:DNI131062 DXE131028:DXE131062 EHA131028:EHA131062 EQW131028:EQW131062 FAS131028:FAS131062 FKO131028:FKO131062 FUK131028:FUK131062 GEG131028:GEG131062 GOC131028:GOC131062 GXY131028:GXY131062 HHU131028:HHU131062 HRQ131028:HRQ131062 IBM131028:IBM131062 ILI131028:ILI131062 IVE131028:IVE131062 JFA131028:JFA131062 JOW131028:JOW131062 JYS131028:JYS131062 KIO131028:KIO131062 KSK131028:KSK131062 LCG131028:LCG131062 LMC131028:LMC131062 LVY131028:LVY131062 MFU131028:MFU131062 MPQ131028:MPQ131062 MZM131028:MZM131062 NJI131028:NJI131062 NTE131028:NTE131062 ODA131028:ODA131062 OMW131028:OMW131062 OWS131028:OWS131062 PGO131028:PGO131062 PQK131028:PQK131062 QAG131028:QAG131062 QKC131028:QKC131062 QTY131028:QTY131062 RDU131028:RDU131062 RNQ131028:RNQ131062 RXM131028:RXM131062 SHI131028:SHI131062 SRE131028:SRE131062 TBA131028:TBA131062 TKW131028:TKW131062 TUS131028:TUS131062 UEO131028:UEO131062 UOK131028:UOK131062 UYG131028:UYG131062 VIC131028:VIC131062 VRY131028:VRY131062 WBU131028:WBU131062 WLQ131028:WLQ131062 WVM131028:WVM131062 E196564:E196598 JA196564:JA196598 SW196564:SW196598 ACS196564:ACS196598 AMO196564:AMO196598 AWK196564:AWK196598 BGG196564:BGG196598 BQC196564:BQC196598 BZY196564:BZY196598 CJU196564:CJU196598 CTQ196564:CTQ196598 DDM196564:DDM196598 DNI196564:DNI196598 DXE196564:DXE196598 EHA196564:EHA196598 EQW196564:EQW196598 FAS196564:FAS196598 FKO196564:FKO196598 FUK196564:FUK196598 GEG196564:GEG196598 GOC196564:GOC196598 GXY196564:GXY196598 HHU196564:HHU196598 HRQ196564:HRQ196598 IBM196564:IBM196598 ILI196564:ILI196598 IVE196564:IVE196598 JFA196564:JFA196598 JOW196564:JOW196598 JYS196564:JYS196598 KIO196564:KIO196598 KSK196564:KSK196598 LCG196564:LCG196598 LMC196564:LMC196598 LVY196564:LVY196598 MFU196564:MFU196598 MPQ196564:MPQ196598 MZM196564:MZM196598 NJI196564:NJI196598 NTE196564:NTE196598 ODA196564:ODA196598 OMW196564:OMW196598 OWS196564:OWS196598 PGO196564:PGO196598 PQK196564:PQK196598 QAG196564:QAG196598 QKC196564:QKC196598 QTY196564:QTY196598 RDU196564:RDU196598 RNQ196564:RNQ196598 RXM196564:RXM196598 SHI196564:SHI196598 SRE196564:SRE196598 TBA196564:TBA196598 TKW196564:TKW196598 TUS196564:TUS196598 UEO196564:UEO196598 UOK196564:UOK196598 UYG196564:UYG196598 VIC196564:VIC196598 VRY196564:VRY196598 WBU196564:WBU196598 WLQ196564:WLQ196598 WVM196564:WVM196598 E262100:E262134 JA262100:JA262134 SW262100:SW262134 ACS262100:ACS262134 AMO262100:AMO262134 AWK262100:AWK262134 BGG262100:BGG262134 BQC262100:BQC262134 BZY262100:BZY262134 CJU262100:CJU262134 CTQ262100:CTQ262134 DDM262100:DDM262134 DNI262100:DNI262134 DXE262100:DXE262134 EHA262100:EHA262134 EQW262100:EQW262134 FAS262100:FAS262134 FKO262100:FKO262134 FUK262100:FUK262134 GEG262100:GEG262134 GOC262100:GOC262134 GXY262100:GXY262134 HHU262100:HHU262134 HRQ262100:HRQ262134 IBM262100:IBM262134 ILI262100:ILI262134 IVE262100:IVE262134 JFA262100:JFA262134 JOW262100:JOW262134 JYS262100:JYS262134 KIO262100:KIO262134 KSK262100:KSK262134 LCG262100:LCG262134 LMC262100:LMC262134 LVY262100:LVY262134 MFU262100:MFU262134 MPQ262100:MPQ262134 MZM262100:MZM262134 NJI262100:NJI262134 NTE262100:NTE262134 ODA262100:ODA262134 OMW262100:OMW262134 OWS262100:OWS262134 PGO262100:PGO262134 PQK262100:PQK262134 QAG262100:QAG262134 QKC262100:QKC262134 QTY262100:QTY262134 RDU262100:RDU262134 RNQ262100:RNQ262134 RXM262100:RXM262134 SHI262100:SHI262134 SRE262100:SRE262134 TBA262100:TBA262134 TKW262100:TKW262134 TUS262100:TUS262134 UEO262100:UEO262134 UOK262100:UOK262134 UYG262100:UYG262134 VIC262100:VIC262134 VRY262100:VRY262134 WBU262100:WBU262134 WLQ262100:WLQ262134 WVM262100:WVM262134 E327636:E327670 JA327636:JA327670 SW327636:SW327670 ACS327636:ACS327670 AMO327636:AMO327670 AWK327636:AWK327670 BGG327636:BGG327670 BQC327636:BQC327670 BZY327636:BZY327670 CJU327636:CJU327670 CTQ327636:CTQ327670 DDM327636:DDM327670 DNI327636:DNI327670 DXE327636:DXE327670 EHA327636:EHA327670 EQW327636:EQW327670 FAS327636:FAS327670 FKO327636:FKO327670 FUK327636:FUK327670 GEG327636:GEG327670 GOC327636:GOC327670 GXY327636:GXY327670 HHU327636:HHU327670 HRQ327636:HRQ327670 IBM327636:IBM327670 ILI327636:ILI327670 IVE327636:IVE327670 JFA327636:JFA327670 JOW327636:JOW327670 JYS327636:JYS327670 KIO327636:KIO327670 KSK327636:KSK327670 LCG327636:LCG327670 LMC327636:LMC327670 LVY327636:LVY327670 MFU327636:MFU327670 MPQ327636:MPQ327670 MZM327636:MZM327670 NJI327636:NJI327670 NTE327636:NTE327670 ODA327636:ODA327670 OMW327636:OMW327670 OWS327636:OWS327670 PGO327636:PGO327670 PQK327636:PQK327670 QAG327636:QAG327670 QKC327636:QKC327670 QTY327636:QTY327670 RDU327636:RDU327670 RNQ327636:RNQ327670 RXM327636:RXM327670 SHI327636:SHI327670 SRE327636:SRE327670 TBA327636:TBA327670 TKW327636:TKW327670 TUS327636:TUS327670 UEO327636:UEO327670 UOK327636:UOK327670 UYG327636:UYG327670 VIC327636:VIC327670 VRY327636:VRY327670 WBU327636:WBU327670 WLQ327636:WLQ327670 WVM327636:WVM327670 E393172:E393206 JA393172:JA393206 SW393172:SW393206 ACS393172:ACS393206 AMO393172:AMO393206 AWK393172:AWK393206 BGG393172:BGG393206 BQC393172:BQC393206 BZY393172:BZY393206 CJU393172:CJU393206 CTQ393172:CTQ393206 DDM393172:DDM393206 DNI393172:DNI393206 DXE393172:DXE393206 EHA393172:EHA393206 EQW393172:EQW393206 FAS393172:FAS393206 FKO393172:FKO393206 FUK393172:FUK393206 GEG393172:GEG393206 GOC393172:GOC393206 GXY393172:GXY393206 HHU393172:HHU393206 HRQ393172:HRQ393206 IBM393172:IBM393206 ILI393172:ILI393206 IVE393172:IVE393206 JFA393172:JFA393206 JOW393172:JOW393206 JYS393172:JYS393206 KIO393172:KIO393206 KSK393172:KSK393206 LCG393172:LCG393206 LMC393172:LMC393206 LVY393172:LVY393206 MFU393172:MFU393206 MPQ393172:MPQ393206 MZM393172:MZM393206 NJI393172:NJI393206 NTE393172:NTE393206 ODA393172:ODA393206 OMW393172:OMW393206 OWS393172:OWS393206 PGO393172:PGO393206 PQK393172:PQK393206 QAG393172:QAG393206 QKC393172:QKC393206 QTY393172:QTY393206 RDU393172:RDU393206 RNQ393172:RNQ393206 RXM393172:RXM393206 SHI393172:SHI393206 SRE393172:SRE393206 TBA393172:TBA393206 TKW393172:TKW393206 TUS393172:TUS393206 UEO393172:UEO393206 UOK393172:UOK393206 UYG393172:UYG393206 VIC393172:VIC393206 VRY393172:VRY393206 WBU393172:WBU393206 WLQ393172:WLQ393206 WVM393172:WVM393206 E458708:E458742 JA458708:JA458742 SW458708:SW458742 ACS458708:ACS458742 AMO458708:AMO458742 AWK458708:AWK458742 BGG458708:BGG458742 BQC458708:BQC458742 BZY458708:BZY458742 CJU458708:CJU458742 CTQ458708:CTQ458742 DDM458708:DDM458742 DNI458708:DNI458742 DXE458708:DXE458742 EHA458708:EHA458742 EQW458708:EQW458742 FAS458708:FAS458742 FKO458708:FKO458742 FUK458708:FUK458742 GEG458708:GEG458742 GOC458708:GOC458742 GXY458708:GXY458742 HHU458708:HHU458742 HRQ458708:HRQ458742 IBM458708:IBM458742 ILI458708:ILI458742 IVE458708:IVE458742 JFA458708:JFA458742 JOW458708:JOW458742 JYS458708:JYS458742 KIO458708:KIO458742 KSK458708:KSK458742 LCG458708:LCG458742 LMC458708:LMC458742 LVY458708:LVY458742 MFU458708:MFU458742 MPQ458708:MPQ458742 MZM458708:MZM458742 NJI458708:NJI458742 NTE458708:NTE458742 ODA458708:ODA458742 OMW458708:OMW458742 OWS458708:OWS458742 PGO458708:PGO458742 PQK458708:PQK458742 QAG458708:QAG458742 QKC458708:QKC458742 QTY458708:QTY458742 RDU458708:RDU458742 RNQ458708:RNQ458742 RXM458708:RXM458742 SHI458708:SHI458742 SRE458708:SRE458742 TBA458708:TBA458742 TKW458708:TKW458742 TUS458708:TUS458742 UEO458708:UEO458742 UOK458708:UOK458742 UYG458708:UYG458742 VIC458708:VIC458742 VRY458708:VRY458742 WBU458708:WBU458742 WLQ458708:WLQ458742 WVM458708:WVM458742 E524244:E524278 JA524244:JA524278 SW524244:SW524278 ACS524244:ACS524278 AMO524244:AMO524278 AWK524244:AWK524278 BGG524244:BGG524278 BQC524244:BQC524278 BZY524244:BZY524278 CJU524244:CJU524278 CTQ524244:CTQ524278 DDM524244:DDM524278 DNI524244:DNI524278 DXE524244:DXE524278 EHA524244:EHA524278 EQW524244:EQW524278 FAS524244:FAS524278 FKO524244:FKO524278 FUK524244:FUK524278 GEG524244:GEG524278 GOC524244:GOC524278 GXY524244:GXY524278 HHU524244:HHU524278 HRQ524244:HRQ524278 IBM524244:IBM524278 ILI524244:ILI524278 IVE524244:IVE524278 JFA524244:JFA524278 JOW524244:JOW524278 JYS524244:JYS524278 KIO524244:KIO524278 KSK524244:KSK524278 LCG524244:LCG524278 LMC524244:LMC524278 LVY524244:LVY524278 MFU524244:MFU524278 MPQ524244:MPQ524278 MZM524244:MZM524278 NJI524244:NJI524278 NTE524244:NTE524278 ODA524244:ODA524278 OMW524244:OMW524278 OWS524244:OWS524278 PGO524244:PGO524278 PQK524244:PQK524278 QAG524244:QAG524278 QKC524244:QKC524278 QTY524244:QTY524278 RDU524244:RDU524278 RNQ524244:RNQ524278 RXM524244:RXM524278 SHI524244:SHI524278 SRE524244:SRE524278 TBA524244:TBA524278 TKW524244:TKW524278 TUS524244:TUS524278 UEO524244:UEO524278 UOK524244:UOK524278 UYG524244:UYG524278 VIC524244:VIC524278 VRY524244:VRY524278 WBU524244:WBU524278 WLQ524244:WLQ524278 WVM524244:WVM524278 E589780:E589814 JA589780:JA589814 SW589780:SW589814 ACS589780:ACS589814 AMO589780:AMO589814 AWK589780:AWK589814 BGG589780:BGG589814 BQC589780:BQC589814 BZY589780:BZY589814 CJU589780:CJU589814 CTQ589780:CTQ589814 DDM589780:DDM589814 DNI589780:DNI589814 DXE589780:DXE589814 EHA589780:EHA589814 EQW589780:EQW589814 FAS589780:FAS589814 FKO589780:FKO589814 FUK589780:FUK589814 GEG589780:GEG589814 GOC589780:GOC589814 GXY589780:GXY589814 HHU589780:HHU589814 HRQ589780:HRQ589814 IBM589780:IBM589814 ILI589780:ILI589814 IVE589780:IVE589814 JFA589780:JFA589814 JOW589780:JOW589814 JYS589780:JYS589814 KIO589780:KIO589814 KSK589780:KSK589814 LCG589780:LCG589814 LMC589780:LMC589814 LVY589780:LVY589814 MFU589780:MFU589814 MPQ589780:MPQ589814 MZM589780:MZM589814 NJI589780:NJI589814 NTE589780:NTE589814 ODA589780:ODA589814 OMW589780:OMW589814 OWS589780:OWS589814 PGO589780:PGO589814 PQK589780:PQK589814 QAG589780:QAG589814 QKC589780:QKC589814 QTY589780:QTY589814 RDU589780:RDU589814 RNQ589780:RNQ589814 RXM589780:RXM589814 SHI589780:SHI589814 SRE589780:SRE589814 TBA589780:TBA589814 TKW589780:TKW589814 TUS589780:TUS589814 UEO589780:UEO589814 UOK589780:UOK589814 UYG589780:UYG589814 VIC589780:VIC589814 VRY589780:VRY589814 WBU589780:WBU589814 WLQ589780:WLQ589814 WVM589780:WVM589814 E655316:E655350 JA655316:JA655350 SW655316:SW655350 ACS655316:ACS655350 AMO655316:AMO655350 AWK655316:AWK655350 BGG655316:BGG655350 BQC655316:BQC655350 BZY655316:BZY655350 CJU655316:CJU655350 CTQ655316:CTQ655350 DDM655316:DDM655350 DNI655316:DNI655350 DXE655316:DXE655350 EHA655316:EHA655350 EQW655316:EQW655350 FAS655316:FAS655350 FKO655316:FKO655350 FUK655316:FUK655350 GEG655316:GEG655350 GOC655316:GOC655350 GXY655316:GXY655350 HHU655316:HHU655350 HRQ655316:HRQ655350 IBM655316:IBM655350 ILI655316:ILI655350 IVE655316:IVE655350 JFA655316:JFA655350 JOW655316:JOW655350 JYS655316:JYS655350 KIO655316:KIO655350 KSK655316:KSK655350 LCG655316:LCG655350 LMC655316:LMC655350 LVY655316:LVY655350 MFU655316:MFU655350 MPQ655316:MPQ655350 MZM655316:MZM655350 NJI655316:NJI655350 NTE655316:NTE655350 ODA655316:ODA655350 OMW655316:OMW655350 OWS655316:OWS655350 PGO655316:PGO655350 PQK655316:PQK655350 QAG655316:QAG655350 QKC655316:QKC655350 QTY655316:QTY655350 RDU655316:RDU655350 RNQ655316:RNQ655350 RXM655316:RXM655350 SHI655316:SHI655350 SRE655316:SRE655350 TBA655316:TBA655350 TKW655316:TKW655350 TUS655316:TUS655350 UEO655316:UEO655350 UOK655316:UOK655350 UYG655316:UYG655350 VIC655316:VIC655350 VRY655316:VRY655350 WBU655316:WBU655350 WLQ655316:WLQ655350 WVM655316:WVM655350 E720852:E720886 JA720852:JA720886 SW720852:SW720886 ACS720852:ACS720886 AMO720852:AMO720886 AWK720852:AWK720886 BGG720852:BGG720886 BQC720852:BQC720886 BZY720852:BZY720886 CJU720852:CJU720886 CTQ720852:CTQ720886 DDM720852:DDM720886 DNI720852:DNI720886 DXE720852:DXE720886 EHA720852:EHA720886 EQW720852:EQW720886 FAS720852:FAS720886 FKO720852:FKO720886 FUK720852:FUK720886 GEG720852:GEG720886 GOC720852:GOC720886 GXY720852:GXY720886 HHU720852:HHU720886 HRQ720852:HRQ720886 IBM720852:IBM720886 ILI720852:ILI720886 IVE720852:IVE720886 JFA720852:JFA720886 JOW720852:JOW720886 JYS720852:JYS720886 KIO720852:KIO720886 KSK720852:KSK720886 LCG720852:LCG720886 LMC720852:LMC720886 LVY720852:LVY720886 MFU720852:MFU720886 MPQ720852:MPQ720886 MZM720852:MZM720886 NJI720852:NJI720886 NTE720852:NTE720886 ODA720852:ODA720886 OMW720852:OMW720886 OWS720852:OWS720886 PGO720852:PGO720886 PQK720852:PQK720886 QAG720852:QAG720886 QKC720852:QKC720886 QTY720852:QTY720886 RDU720852:RDU720886 RNQ720852:RNQ720886 RXM720852:RXM720886 SHI720852:SHI720886 SRE720852:SRE720886 TBA720852:TBA720886 TKW720852:TKW720886 TUS720852:TUS720886 UEO720852:UEO720886 UOK720852:UOK720886 UYG720852:UYG720886 VIC720852:VIC720886 VRY720852:VRY720886 WBU720852:WBU720886 WLQ720852:WLQ720886 WVM720852:WVM720886 E786388:E786422 JA786388:JA786422 SW786388:SW786422 ACS786388:ACS786422 AMO786388:AMO786422 AWK786388:AWK786422 BGG786388:BGG786422 BQC786388:BQC786422 BZY786388:BZY786422 CJU786388:CJU786422 CTQ786388:CTQ786422 DDM786388:DDM786422 DNI786388:DNI786422 DXE786388:DXE786422 EHA786388:EHA786422 EQW786388:EQW786422 FAS786388:FAS786422 FKO786388:FKO786422 FUK786388:FUK786422 GEG786388:GEG786422 GOC786388:GOC786422 GXY786388:GXY786422 HHU786388:HHU786422 HRQ786388:HRQ786422 IBM786388:IBM786422 ILI786388:ILI786422 IVE786388:IVE786422 JFA786388:JFA786422 JOW786388:JOW786422 JYS786388:JYS786422 KIO786388:KIO786422 KSK786388:KSK786422 LCG786388:LCG786422 LMC786388:LMC786422 LVY786388:LVY786422 MFU786388:MFU786422 MPQ786388:MPQ786422 MZM786388:MZM786422 NJI786388:NJI786422 NTE786388:NTE786422 ODA786388:ODA786422 OMW786388:OMW786422 OWS786388:OWS786422 PGO786388:PGO786422 PQK786388:PQK786422 QAG786388:QAG786422 QKC786388:QKC786422 QTY786388:QTY786422 RDU786388:RDU786422 RNQ786388:RNQ786422 RXM786388:RXM786422 SHI786388:SHI786422 SRE786388:SRE786422 TBA786388:TBA786422 TKW786388:TKW786422 TUS786388:TUS786422 UEO786388:UEO786422 UOK786388:UOK786422 UYG786388:UYG786422 VIC786388:VIC786422 VRY786388:VRY786422 WBU786388:WBU786422 WLQ786388:WLQ786422 WVM786388:WVM786422 E851924:E851958 JA851924:JA851958 SW851924:SW851958 ACS851924:ACS851958 AMO851924:AMO851958 AWK851924:AWK851958 BGG851924:BGG851958 BQC851924:BQC851958 BZY851924:BZY851958 CJU851924:CJU851958 CTQ851924:CTQ851958 DDM851924:DDM851958 DNI851924:DNI851958 DXE851924:DXE851958 EHA851924:EHA851958 EQW851924:EQW851958 FAS851924:FAS851958 FKO851924:FKO851958 FUK851924:FUK851958 GEG851924:GEG851958 GOC851924:GOC851958 GXY851924:GXY851958 HHU851924:HHU851958 HRQ851924:HRQ851958 IBM851924:IBM851958 ILI851924:ILI851958 IVE851924:IVE851958 JFA851924:JFA851958 JOW851924:JOW851958 JYS851924:JYS851958 KIO851924:KIO851958 KSK851924:KSK851958 LCG851924:LCG851958 LMC851924:LMC851958 LVY851924:LVY851958 MFU851924:MFU851958 MPQ851924:MPQ851958 MZM851924:MZM851958 NJI851924:NJI851958 NTE851924:NTE851958 ODA851924:ODA851958 OMW851924:OMW851958 OWS851924:OWS851958 PGO851924:PGO851958 PQK851924:PQK851958 QAG851924:QAG851958 QKC851924:QKC851958 QTY851924:QTY851958 RDU851924:RDU851958 RNQ851924:RNQ851958 RXM851924:RXM851958 SHI851924:SHI851958 SRE851924:SRE851958 TBA851924:TBA851958 TKW851924:TKW851958 TUS851924:TUS851958 UEO851924:UEO851958 UOK851924:UOK851958 UYG851924:UYG851958 VIC851924:VIC851958 VRY851924:VRY851958 WBU851924:WBU851958 WLQ851924:WLQ851958 WVM851924:WVM851958 E917460:E917494 JA917460:JA917494 SW917460:SW917494 ACS917460:ACS917494 AMO917460:AMO917494 AWK917460:AWK917494 BGG917460:BGG917494 BQC917460:BQC917494 BZY917460:BZY917494 CJU917460:CJU917494 CTQ917460:CTQ917494 DDM917460:DDM917494 DNI917460:DNI917494 DXE917460:DXE917494 EHA917460:EHA917494 EQW917460:EQW917494 FAS917460:FAS917494 FKO917460:FKO917494 FUK917460:FUK917494 GEG917460:GEG917494 GOC917460:GOC917494 GXY917460:GXY917494 HHU917460:HHU917494 HRQ917460:HRQ917494 IBM917460:IBM917494 ILI917460:ILI917494 IVE917460:IVE917494 JFA917460:JFA917494 JOW917460:JOW917494 JYS917460:JYS917494 KIO917460:KIO917494 KSK917460:KSK917494 LCG917460:LCG917494 LMC917460:LMC917494 LVY917460:LVY917494 MFU917460:MFU917494 MPQ917460:MPQ917494 MZM917460:MZM917494 NJI917460:NJI917494 NTE917460:NTE917494 ODA917460:ODA917494 OMW917460:OMW917494 OWS917460:OWS917494 PGO917460:PGO917494 PQK917460:PQK917494 QAG917460:QAG917494 QKC917460:QKC917494 QTY917460:QTY917494 RDU917460:RDU917494 RNQ917460:RNQ917494 RXM917460:RXM917494 SHI917460:SHI917494 SRE917460:SRE917494 TBA917460:TBA917494 TKW917460:TKW917494 TUS917460:TUS917494 UEO917460:UEO917494 UOK917460:UOK917494 UYG917460:UYG917494 VIC917460:VIC917494 VRY917460:VRY917494 WBU917460:WBU917494 WLQ917460:WLQ917494 WVM917460:WVM917494 E982996:E983030 JA982996:JA983030 SW982996:SW983030 ACS982996:ACS983030 AMO982996:AMO983030 AWK982996:AWK983030 BGG982996:BGG983030 BQC982996:BQC983030 BZY982996:BZY983030 CJU982996:CJU983030 CTQ982996:CTQ983030 DDM982996:DDM983030 DNI982996:DNI983030 DXE982996:DXE983030 EHA982996:EHA983030 EQW982996:EQW983030 FAS982996:FAS983030 FKO982996:FKO983030 FUK982996:FUK983030 GEG982996:GEG983030 GOC982996:GOC983030 GXY982996:GXY983030 HHU982996:HHU983030 HRQ982996:HRQ983030 IBM982996:IBM983030 ILI982996:ILI983030 IVE982996:IVE983030 JFA982996:JFA983030 JOW982996:JOW983030 JYS982996:JYS983030 KIO982996:KIO983030 KSK982996:KSK983030 LCG982996:LCG983030 LMC982996:LMC983030 LVY982996:LVY983030 MFU982996:MFU983030 MPQ982996:MPQ983030 MZM982996:MZM983030 NJI982996:NJI983030 NTE982996:NTE983030 ODA982996:ODA983030 OMW982996:OMW983030 OWS982996:OWS983030 PGO982996:PGO983030 PQK982996:PQK983030 QAG982996:QAG983030 QKC982996:QKC983030 QTY982996:QTY983030 RDU982996:RDU983030 RNQ982996:RNQ983030 RXM982996:RXM983030 SHI982996:SHI983030 SRE982996:SRE983030 TBA982996:TBA983030 TKW982996:TKW983030 TUS982996:TUS983030 UEO982996:UEO983030 UOK982996:UOK983030 UYG982996:UYG983030 VIC982996:VIC983030 VRY982996:VRY983030 WBU982996:WBU983030 WLQ982996:WLQ983030 WVM982996:WVM983030 E65450:E65484 JA65450:JA65484 SW65450:SW65484 ACS65450:ACS65484 AMO65450:AMO65484 AWK65450:AWK65484 BGG65450:BGG65484 BQC65450:BQC65484 BZY65450:BZY65484 CJU65450:CJU65484 CTQ65450:CTQ65484 DDM65450:DDM65484 DNI65450:DNI65484 DXE65450:DXE65484 EHA65450:EHA65484 EQW65450:EQW65484 FAS65450:FAS65484 FKO65450:FKO65484 FUK65450:FUK65484 GEG65450:GEG65484 GOC65450:GOC65484 GXY65450:GXY65484 HHU65450:HHU65484 HRQ65450:HRQ65484 IBM65450:IBM65484 ILI65450:ILI65484 IVE65450:IVE65484 JFA65450:JFA65484 JOW65450:JOW65484 JYS65450:JYS65484 KIO65450:KIO65484 KSK65450:KSK65484 LCG65450:LCG65484 LMC65450:LMC65484 LVY65450:LVY65484 MFU65450:MFU65484 MPQ65450:MPQ65484 MZM65450:MZM65484 NJI65450:NJI65484 NTE65450:NTE65484 ODA65450:ODA65484 OMW65450:OMW65484 OWS65450:OWS65484 PGO65450:PGO65484 PQK65450:PQK65484 QAG65450:QAG65484 QKC65450:QKC65484 QTY65450:QTY65484 RDU65450:RDU65484 RNQ65450:RNQ65484 RXM65450:RXM65484 SHI65450:SHI65484 SRE65450:SRE65484 TBA65450:TBA65484 TKW65450:TKW65484 TUS65450:TUS65484 UEO65450:UEO65484 UOK65450:UOK65484 UYG65450:UYG65484 VIC65450:VIC65484 VRY65450:VRY65484 WBU65450:WBU65484 WLQ65450:WLQ65484 WVM65450:WVM65484 E130986:E131020 JA130986:JA131020 SW130986:SW131020 ACS130986:ACS131020 AMO130986:AMO131020 AWK130986:AWK131020 BGG130986:BGG131020 BQC130986:BQC131020 BZY130986:BZY131020 CJU130986:CJU131020 CTQ130986:CTQ131020 DDM130986:DDM131020 DNI130986:DNI131020 DXE130986:DXE131020 EHA130986:EHA131020 EQW130986:EQW131020 FAS130986:FAS131020 FKO130986:FKO131020 FUK130986:FUK131020 GEG130986:GEG131020 GOC130986:GOC131020 GXY130986:GXY131020 HHU130986:HHU131020 HRQ130986:HRQ131020 IBM130986:IBM131020 ILI130986:ILI131020 IVE130986:IVE131020 JFA130986:JFA131020 JOW130986:JOW131020 JYS130986:JYS131020 KIO130986:KIO131020 KSK130986:KSK131020 LCG130986:LCG131020 LMC130986:LMC131020 LVY130986:LVY131020 MFU130986:MFU131020 MPQ130986:MPQ131020 MZM130986:MZM131020 NJI130986:NJI131020 NTE130986:NTE131020 ODA130986:ODA131020 OMW130986:OMW131020 OWS130986:OWS131020 PGO130986:PGO131020 PQK130986:PQK131020 QAG130986:QAG131020 QKC130986:QKC131020 QTY130986:QTY131020 RDU130986:RDU131020 RNQ130986:RNQ131020 RXM130986:RXM131020 SHI130986:SHI131020 SRE130986:SRE131020 TBA130986:TBA131020 TKW130986:TKW131020 TUS130986:TUS131020 UEO130986:UEO131020 UOK130986:UOK131020 UYG130986:UYG131020 VIC130986:VIC131020 VRY130986:VRY131020 WBU130986:WBU131020 WLQ130986:WLQ131020 WVM130986:WVM131020 E196522:E196556 JA196522:JA196556 SW196522:SW196556 ACS196522:ACS196556 AMO196522:AMO196556 AWK196522:AWK196556 BGG196522:BGG196556 BQC196522:BQC196556 BZY196522:BZY196556 CJU196522:CJU196556 CTQ196522:CTQ196556 DDM196522:DDM196556 DNI196522:DNI196556 DXE196522:DXE196556 EHA196522:EHA196556 EQW196522:EQW196556 FAS196522:FAS196556 FKO196522:FKO196556 FUK196522:FUK196556 GEG196522:GEG196556 GOC196522:GOC196556 GXY196522:GXY196556 HHU196522:HHU196556 HRQ196522:HRQ196556 IBM196522:IBM196556 ILI196522:ILI196556 IVE196522:IVE196556 JFA196522:JFA196556 JOW196522:JOW196556 JYS196522:JYS196556 KIO196522:KIO196556 KSK196522:KSK196556 LCG196522:LCG196556 LMC196522:LMC196556 LVY196522:LVY196556 MFU196522:MFU196556 MPQ196522:MPQ196556 MZM196522:MZM196556 NJI196522:NJI196556 NTE196522:NTE196556 ODA196522:ODA196556 OMW196522:OMW196556 OWS196522:OWS196556 PGO196522:PGO196556 PQK196522:PQK196556 QAG196522:QAG196556 QKC196522:QKC196556 QTY196522:QTY196556 RDU196522:RDU196556 RNQ196522:RNQ196556 RXM196522:RXM196556 SHI196522:SHI196556 SRE196522:SRE196556 TBA196522:TBA196556 TKW196522:TKW196556 TUS196522:TUS196556 UEO196522:UEO196556 UOK196522:UOK196556 UYG196522:UYG196556 VIC196522:VIC196556 VRY196522:VRY196556 WBU196522:WBU196556 WLQ196522:WLQ196556 WVM196522:WVM196556 E262058:E262092 JA262058:JA262092 SW262058:SW262092 ACS262058:ACS262092 AMO262058:AMO262092 AWK262058:AWK262092 BGG262058:BGG262092 BQC262058:BQC262092 BZY262058:BZY262092 CJU262058:CJU262092 CTQ262058:CTQ262092 DDM262058:DDM262092 DNI262058:DNI262092 DXE262058:DXE262092 EHA262058:EHA262092 EQW262058:EQW262092 FAS262058:FAS262092 FKO262058:FKO262092 FUK262058:FUK262092 GEG262058:GEG262092 GOC262058:GOC262092 GXY262058:GXY262092 HHU262058:HHU262092 HRQ262058:HRQ262092 IBM262058:IBM262092 ILI262058:ILI262092 IVE262058:IVE262092 JFA262058:JFA262092 JOW262058:JOW262092 JYS262058:JYS262092 KIO262058:KIO262092 KSK262058:KSK262092 LCG262058:LCG262092 LMC262058:LMC262092 LVY262058:LVY262092 MFU262058:MFU262092 MPQ262058:MPQ262092 MZM262058:MZM262092 NJI262058:NJI262092 NTE262058:NTE262092 ODA262058:ODA262092 OMW262058:OMW262092 OWS262058:OWS262092 PGO262058:PGO262092 PQK262058:PQK262092 QAG262058:QAG262092 QKC262058:QKC262092 QTY262058:QTY262092 RDU262058:RDU262092 RNQ262058:RNQ262092 RXM262058:RXM262092 SHI262058:SHI262092 SRE262058:SRE262092 TBA262058:TBA262092 TKW262058:TKW262092 TUS262058:TUS262092 UEO262058:UEO262092 UOK262058:UOK262092 UYG262058:UYG262092 VIC262058:VIC262092 VRY262058:VRY262092 WBU262058:WBU262092 WLQ262058:WLQ262092 WVM262058:WVM262092 E327594:E327628 JA327594:JA327628 SW327594:SW327628 ACS327594:ACS327628 AMO327594:AMO327628 AWK327594:AWK327628 BGG327594:BGG327628 BQC327594:BQC327628 BZY327594:BZY327628 CJU327594:CJU327628 CTQ327594:CTQ327628 DDM327594:DDM327628 DNI327594:DNI327628 DXE327594:DXE327628 EHA327594:EHA327628 EQW327594:EQW327628 FAS327594:FAS327628 FKO327594:FKO327628 FUK327594:FUK327628 GEG327594:GEG327628 GOC327594:GOC327628 GXY327594:GXY327628 HHU327594:HHU327628 HRQ327594:HRQ327628 IBM327594:IBM327628 ILI327594:ILI327628 IVE327594:IVE327628 JFA327594:JFA327628 JOW327594:JOW327628 JYS327594:JYS327628 KIO327594:KIO327628 KSK327594:KSK327628 LCG327594:LCG327628 LMC327594:LMC327628 LVY327594:LVY327628 MFU327594:MFU327628 MPQ327594:MPQ327628 MZM327594:MZM327628 NJI327594:NJI327628 NTE327594:NTE327628 ODA327594:ODA327628 OMW327594:OMW327628 OWS327594:OWS327628 PGO327594:PGO327628 PQK327594:PQK327628 QAG327594:QAG327628 QKC327594:QKC327628 QTY327594:QTY327628 RDU327594:RDU327628 RNQ327594:RNQ327628 RXM327594:RXM327628 SHI327594:SHI327628 SRE327594:SRE327628 TBA327594:TBA327628 TKW327594:TKW327628 TUS327594:TUS327628 UEO327594:UEO327628 UOK327594:UOK327628 UYG327594:UYG327628 VIC327594:VIC327628 VRY327594:VRY327628 WBU327594:WBU327628 WLQ327594:WLQ327628 WVM327594:WVM327628 E393130:E393164 JA393130:JA393164 SW393130:SW393164 ACS393130:ACS393164 AMO393130:AMO393164 AWK393130:AWK393164 BGG393130:BGG393164 BQC393130:BQC393164 BZY393130:BZY393164 CJU393130:CJU393164 CTQ393130:CTQ393164 DDM393130:DDM393164 DNI393130:DNI393164 DXE393130:DXE393164 EHA393130:EHA393164 EQW393130:EQW393164 FAS393130:FAS393164 FKO393130:FKO393164 FUK393130:FUK393164 GEG393130:GEG393164 GOC393130:GOC393164 GXY393130:GXY393164 HHU393130:HHU393164 HRQ393130:HRQ393164 IBM393130:IBM393164 ILI393130:ILI393164 IVE393130:IVE393164 JFA393130:JFA393164 JOW393130:JOW393164 JYS393130:JYS393164 KIO393130:KIO393164 KSK393130:KSK393164 LCG393130:LCG393164 LMC393130:LMC393164 LVY393130:LVY393164 MFU393130:MFU393164 MPQ393130:MPQ393164 MZM393130:MZM393164 NJI393130:NJI393164 NTE393130:NTE393164 ODA393130:ODA393164 OMW393130:OMW393164 OWS393130:OWS393164 PGO393130:PGO393164 PQK393130:PQK393164 QAG393130:QAG393164 QKC393130:QKC393164 QTY393130:QTY393164 RDU393130:RDU393164 RNQ393130:RNQ393164 RXM393130:RXM393164 SHI393130:SHI393164 SRE393130:SRE393164 TBA393130:TBA393164 TKW393130:TKW393164 TUS393130:TUS393164 UEO393130:UEO393164 UOK393130:UOK393164 UYG393130:UYG393164 VIC393130:VIC393164 VRY393130:VRY393164 WBU393130:WBU393164 WLQ393130:WLQ393164 WVM393130:WVM393164 E458666:E458700 JA458666:JA458700 SW458666:SW458700 ACS458666:ACS458700 AMO458666:AMO458700 AWK458666:AWK458700 BGG458666:BGG458700 BQC458666:BQC458700 BZY458666:BZY458700 CJU458666:CJU458700 CTQ458666:CTQ458700 DDM458666:DDM458700 DNI458666:DNI458700 DXE458666:DXE458700 EHA458666:EHA458700 EQW458666:EQW458700 FAS458666:FAS458700 FKO458666:FKO458700 FUK458666:FUK458700 GEG458666:GEG458700 GOC458666:GOC458700 GXY458666:GXY458700 HHU458666:HHU458700 HRQ458666:HRQ458700 IBM458666:IBM458700 ILI458666:ILI458700 IVE458666:IVE458700 JFA458666:JFA458700 JOW458666:JOW458700 JYS458666:JYS458700 KIO458666:KIO458700 KSK458666:KSK458700 LCG458666:LCG458700 LMC458666:LMC458700 LVY458666:LVY458700 MFU458666:MFU458700 MPQ458666:MPQ458700 MZM458666:MZM458700 NJI458666:NJI458700 NTE458666:NTE458700 ODA458666:ODA458700 OMW458666:OMW458700 OWS458666:OWS458700 PGO458666:PGO458700 PQK458666:PQK458700 QAG458666:QAG458700 QKC458666:QKC458700 QTY458666:QTY458700 RDU458666:RDU458700 RNQ458666:RNQ458700 RXM458666:RXM458700 SHI458666:SHI458700 SRE458666:SRE458700 TBA458666:TBA458700 TKW458666:TKW458700 TUS458666:TUS458700 UEO458666:UEO458700 UOK458666:UOK458700 UYG458666:UYG458700 VIC458666:VIC458700 VRY458666:VRY458700 WBU458666:WBU458700 WLQ458666:WLQ458700 WVM458666:WVM458700 E524202:E524236 JA524202:JA524236 SW524202:SW524236 ACS524202:ACS524236 AMO524202:AMO524236 AWK524202:AWK524236 BGG524202:BGG524236 BQC524202:BQC524236 BZY524202:BZY524236 CJU524202:CJU524236 CTQ524202:CTQ524236 DDM524202:DDM524236 DNI524202:DNI524236 DXE524202:DXE524236 EHA524202:EHA524236 EQW524202:EQW524236 FAS524202:FAS524236 FKO524202:FKO524236 FUK524202:FUK524236 GEG524202:GEG524236 GOC524202:GOC524236 GXY524202:GXY524236 HHU524202:HHU524236 HRQ524202:HRQ524236 IBM524202:IBM524236 ILI524202:ILI524236 IVE524202:IVE524236 JFA524202:JFA524236 JOW524202:JOW524236 JYS524202:JYS524236 KIO524202:KIO524236 KSK524202:KSK524236 LCG524202:LCG524236 LMC524202:LMC524236 LVY524202:LVY524236 MFU524202:MFU524236 MPQ524202:MPQ524236 MZM524202:MZM524236 NJI524202:NJI524236 NTE524202:NTE524236 ODA524202:ODA524236 OMW524202:OMW524236 OWS524202:OWS524236 PGO524202:PGO524236 PQK524202:PQK524236 QAG524202:QAG524236 QKC524202:QKC524236 QTY524202:QTY524236 RDU524202:RDU524236 RNQ524202:RNQ524236 RXM524202:RXM524236 SHI524202:SHI524236 SRE524202:SRE524236 TBA524202:TBA524236 TKW524202:TKW524236 TUS524202:TUS524236 UEO524202:UEO524236 UOK524202:UOK524236 UYG524202:UYG524236 VIC524202:VIC524236 VRY524202:VRY524236 WBU524202:WBU524236 WLQ524202:WLQ524236 WVM524202:WVM524236 E589738:E589772 JA589738:JA589772 SW589738:SW589772 ACS589738:ACS589772 AMO589738:AMO589772 AWK589738:AWK589772 BGG589738:BGG589772 BQC589738:BQC589772 BZY589738:BZY589772 CJU589738:CJU589772 CTQ589738:CTQ589772 DDM589738:DDM589772 DNI589738:DNI589772 DXE589738:DXE589772 EHA589738:EHA589772 EQW589738:EQW589772 FAS589738:FAS589772 FKO589738:FKO589772 FUK589738:FUK589772 GEG589738:GEG589772 GOC589738:GOC589772 GXY589738:GXY589772 HHU589738:HHU589772 HRQ589738:HRQ589772 IBM589738:IBM589772 ILI589738:ILI589772 IVE589738:IVE589772 JFA589738:JFA589772 JOW589738:JOW589772 JYS589738:JYS589772 KIO589738:KIO589772 KSK589738:KSK589772 LCG589738:LCG589772 LMC589738:LMC589772 LVY589738:LVY589772 MFU589738:MFU589772 MPQ589738:MPQ589772 MZM589738:MZM589772 NJI589738:NJI589772 NTE589738:NTE589772 ODA589738:ODA589772 OMW589738:OMW589772 OWS589738:OWS589772 PGO589738:PGO589772 PQK589738:PQK589772 QAG589738:QAG589772 QKC589738:QKC589772 QTY589738:QTY589772 RDU589738:RDU589772 RNQ589738:RNQ589772 RXM589738:RXM589772 SHI589738:SHI589772 SRE589738:SRE589772 TBA589738:TBA589772 TKW589738:TKW589772 TUS589738:TUS589772 UEO589738:UEO589772 UOK589738:UOK589772 UYG589738:UYG589772 VIC589738:VIC589772 VRY589738:VRY589772 WBU589738:WBU589772 WLQ589738:WLQ589772 WVM589738:WVM589772 E655274:E655308 JA655274:JA655308 SW655274:SW655308 ACS655274:ACS655308 AMO655274:AMO655308 AWK655274:AWK655308 BGG655274:BGG655308 BQC655274:BQC655308 BZY655274:BZY655308 CJU655274:CJU655308 CTQ655274:CTQ655308 DDM655274:DDM655308 DNI655274:DNI655308 DXE655274:DXE655308 EHA655274:EHA655308 EQW655274:EQW655308 FAS655274:FAS655308 FKO655274:FKO655308 FUK655274:FUK655308 GEG655274:GEG655308 GOC655274:GOC655308 GXY655274:GXY655308 HHU655274:HHU655308 HRQ655274:HRQ655308 IBM655274:IBM655308 ILI655274:ILI655308 IVE655274:IVE655308 JFA655274:JFA655308 JOW655274:JOW655308 JYS655274:JYS655308 KIO655274:KIO655308 KSK655274:KSK655308 LCG655274:LCG655308 LMC655274:LMC655308 LVY655274:LVY655308 MFU655274:MFU655308 MPQ655274:MPQ655308 MZM655274:MZM655308 NJI655274:NJI655308 NTE655274:NTE655308 ODA655274:ODA655308 OMW655274:OMW655308 OWS655274:OWS655308 PGO655274:PGO655308 PQK655274:PQK655308 QAG655274:QAG655308 QKC655274:QKC655308 QTY655274:QTY655308 RDU655274:RDU655308 RNQ655274:RNQ655308 RXM655274:RXM655308 SHI655274:SHI655308 SRE655274:SRE655308 TBA655274:TBA655308 TKW655274:TKW655308 TUS655274:TUS655308 UEO655274:UEO655308 UOK655274:UOK655308 UYG655274:UYG655308 VIC655274:VIC655308 VRY655274:VRY655308 WBU655274:WBU655308 WLQ655274:WLQ655308 WVM655274:WVM655308 E720810:E720844 JA720810:JA720844 SW720810:SW720844 ACS720810:ACS720844 AMO720810:AMO720844 AWK720810:AWK720844 BGG720810:BGG720844 BQC720810:BQC720844 BZY720810:BZY720844 CJU720810:CJU720844 CTQ720810:CTQ720844 DDM720810:DDM720844 DNI720810:DNI720844 DXE720810:DXE720844 EHA720810:EHA720844 EQW720810:EQW720844 FAS720810:FAS720844 FKO720810:FKO720844 FUK720810:FUK720844 GEG720810:GEG720844 GOC720810:GOC720844 GXY720810:GXY720844 HHU720810:HHU720844 HRQ720810:HRQ720844 IBM720810:IBM720844 ILI720810:ILI720844 IVE720810:IVE720844 JFA720810:JFA720844 JOW720810:JOW720844 JYS720810:JYS720844 KIO720810:KIO720844 KSK720810:KSK720844 LCG720810:LCG720844 LMC720810:LMC720844 LVY720810:LVY720844 MFU720810:MFU720844 MPQ720810:MPQ720844 MZM720810:MZM720844 NJI720810:NJI720844 NTE720810:NTE720844 ODA720810:ODA720844 OMW720810:OMW720844 OWS720810:OWS720844 PGO720810:PGO720844 PQK720810:PQK720844 QAG720810:QAG720844 QKC720810:QKC720844 QTY720810:QTY720844 RDU720810:RDU720844 RNQ720810:RNQ720844 RXM720810:RXM720844 SHI720810:SHI720844 SRE720810:SRE720844 TBA720810:TBA720844 TKW720810:TKW720844 TUS720810:TUS720844 UEO720810:UEO720844 UOK720810:UOK720844 UYG720810:UYG720844 VIC720810:VIC720844 VRY720810:VRY720844 WBU720810:WBU720844 WLQ720810:WLQ720844 WVM720810:WVM720844 E786346:E786380 JA786346:JA786380 SW786346:SW786380 ACS786346:ACS786380 AMO786346:AMO786380 AWK786346:AWK786380 BGG786346:BGG786380 BQC786346:BQC786380 BZY786346:BZY786380 CJU786346:CJU786380 CTQ786346:CTQ786380 DDM786346:DDM786380 DNI786346:DNI786380 DXE786346:DXE786380 EHA786346:EHA786380 EQW786346:EQW786380 FAS786346:FAS786380 FKO786346:FKO786380 FUK786346:FUK786380 GEG786346:GEG786380 GOC786346:GOC786380 GXY786346:GXY786380 HHU786346:HHU786380 HRQ786346:HRQ786380 IBM786346:IBM786380 ILI786346:ILI786380 IVE786346:IVE786380 JFA786346:JFA786380 JOW786346:JOW786380 JYS786346:JYS786380 KIO786346:KIO786380 KSK786346:KSK786380 LCG786346:LCG786380 LMC786346:LMC786380 LVY786346:LVY786380 MFU786346:MFU786380 MPQ786346:MPQ786380 MZM786346:MZM786380 NJI786346:NJI786380 NTE786346:NTE786380 ODA786346:ODA786380 OMW786346:OMW786380 OWS786346:OWS786380 PGO786346:PGO786380 PQK786346:PQK786380 QAG786346:QAG786380 QKC786346:QKC786380 QTY786346:QTY786380 RDU786346:RDU786380 RNQ786346:RNQ786380 RXM786346:RXM786380 SHI786346:SHI786380 SRE786346:SRE786380 TBA786346:TBA786380 TKW786346:TKW786380 TUS786346:TUS786380 UEO786346:UEO786380 UOK786346:UOK786380 UYG786346:UYG786380 VIC786346:VIC786380 VRY786346:VRY786380 WBU786346:WBU786380 WLQ786346:WLQ786380 WVM786346:WVM786380 E851882:E851916 JA851882:JA851916 SW851882:SW851916 ACS851882:ACS851916 AMO851882:AMO851916 AWK851882:AWK851916 BGG851882:BGG851916 BQC851882:BQC851916 BZY851882:BZY851916 CJU851882:CJU851916 CTQ851882:CTQ851916 DDM851882:DDM851916 DNI851882:DNI851916 DXE851882:DXE851916 EHA851882:EHA851916 EQW851882:EQW851916 FAS851882:FAS851916 FKO851882:FKO851916 FUK851882:FUK851916 GEG851882:GEG851916 GOC851882:GOC851916 GXY851882:GXY851916 HHU851882:HHU851916 HRQ851882:HRQ851916 IBM851882:IBM851916 ILI851882:ILI851916 IVE851882:IVE851916 JFA851882:JFA851916 JOW851882:JOW851916 JYS851882:JYS851916 KIO851882:KIO851916 KSK851882:KSK851916 LCG851882:LCG851916 LMC851882:LMC851916 LVY851882:LVY851916 MFU851882:MFU851916 MPQ851882:MPQ851916 MZM851882:MZM851916 NJI851882:NJI851916 NTE851882:NTE851916 ODA851882:ODA851916 OMW851882:OMW851916 OWS851882:OWS851916 PGO851882:PGO851916 PQK851882:PQK851916 QAG851882:QAG851916 QKC851882:QKC851916 QTY851882:QTY851916 RDU851882:RDU851916 RNQ851882:RNQ851916 RXM851882:RXM851916 SHI851882:SHI851916 SRE851882:SRE851916 TBA851882:TBA851916 TKW851882:TKW851916 TUS851882:TUS851916 UEO851882:UEO851916 UOK851882:UOK851916 UYG851882:UYG851916 VIC851882:VIC851916 VRY851882:VRY851916 WBU851882:WBU851916 WLQ851882:WLQ851916 WVM851882:WVM851916 E917418:E917452 JA917418:JA917452 SW917418:SW917452 ACS917418:ACS917452 AMO917418:AMO917452 AWK917418:AWK917452 BGG917418:BGG917452 BQC917418:BQC917452 BZY917418:BZY917452 CJU917418:CJU917452 CTQ917418:CTQ917452 DDM917418:DDM917452 DNI917418:DNI917452 DXE917418:DXE917452 EHA917418:EHA917452 EQW917418:EQW917452 FAS917418:FAS917452 FKO917418:FKO917452 FUK917418:FUK917452 GEG917418:GEG917452 GOC917418:GOC917452 GXY917418:GXY917452 HHU917418:HHU917452 HRQ917418:HRQ917452 IBM917418:IBM917452 ILI917418:ILI917452 IVE917418:IVE917452 JFA917418:JFA917452 JOW917418:JOW917452 JYS917418:JYS917452 KIO917418:KIO917452 KSK917418:KSK917452 LCG917418:LCG917452 LMC917418:LMC917452 LVY917418:LVY917452 MFU917418:MFU917452 MPQ917418:MPQ917452 MZM917418:MZM917452 NJI917418:NJI917452 NTE917418:NTE917452 ODA917418:ODA917452 OMW917418:OMW917452 OWS917418:OWS917452 PGO917418:PGO917452 PQK917418:PQK917452 QAG917418:QAG917452 QKC917418:QKC917452 QTY917418:QTY917452 RDU917418:RDU917452 RNQ917418:RNQ917452 RXM917418:RXM917452 SHI917418:SHI917452 SRE917418:SRE917452 TBA917418:TBA917452 TKW917418:TKW917452 TUS917418:TUS917452 UEO917418:UEO917452 UOK917418:UOK917452 UYG917418:UYG917452 VIC917418:VIC917452 VRY917418:VRY917452 WBU917418:WBU917452 WLQ917418:WLQ917452 WVM917418:WVM917452 E982954:E982988 JA982954:JA982988 SW982954:SW982988 ACS982954:ACS982988 AMO982954:AMO982988 AWK982954:AWK982988 BGG982954:BGG982988 BQC982954:BQC982988 BZY982954:BZY982988 CJU982954:CJU982988 CTQ982954:CTQ982988 DDM982954:DDM982988 DNI982954:DNI982988 DXE982954:DXE982988 EHA982954:EHA982988 EQW982954:EQW982988 FAS982954:FAS982988 FKO982954:FKO982988 FUK982954:FUK982988 GEG982954:GEG982988 GOC982954:GOC982988 GXY982954:GXY982988 HHU982954:HHU982988 HRQ982954:HRQ982988 IBM982954:IBM982988 ILI982954:ILI982988 IVE982954:IVE982988 JFA982954:JFA982988 JOW982954:JOW982988 JYS982954:JYS982988 KIO982954:KIO982988 KSK982954:KSK982988 LCG982954:LCG982988 LMC982954:LMC982988 LVY982954:LVY982988 MFU982954:MFU982988 MPQ982954:MPQ982988 MZM982954:MZM982988 NJI982954:NJI982988 NTE982954:NTE982988 ODA982954:ODA982988 OMW982954:OMW982988 OWS982954:OWS982988 PGO982954:PGO982988 PQK982954:PQK982988 QAG982954:QAG982988 QKC982954:QKC982988 QTY982954:QTY982988 RDU982954:RDU982988 RNQ982954:RNQ982988 RXM982954:RXM982988 SHI982954:SHI982988 SRE982954:SRE982988 TBA982954:TBA982988 TKW982954:TKW982988 TUS982954:TUS982988 UEO982954:UEO982988 UOK982954:UOK982988 UYG982954:UYG982988 VIC982954:VIC982988 VRY982954:VRY982988 WBU982954:WBU982988 WLQ982954:WLQ982988 WVM982954:WVM982988 E65408:E65442 JA65408:JA65442 SW65408:SW65442 ACS65408:ACS65442 AMO65408:AMO65442 AWK65408:AWK65442 BGG65408:BGG65442 BQC65408:BQC65442 BZY65408:BZY65442 CJU65408:CJU65442 CTQ65408:CTQ65442 DDM65408:DDM65442 DNI65408:DNI65442 DXE65408:DXE65442 EHA65408:EHA65442 EQW65408:EQW65442 FAS65408:FAS65442 FKO65408:FKO65442 FUK65408:FUK65442 GEG65408:GEG65442 GOC65408:GOC65442 GXY65408:GXY65442 HHU65408:HHU65442 HRQ65408:HRQ65442 IBM65408:IBM65442 ILI65408:ILI65442 IVE65408:IVE65442 JFA65408:JFA65442 JOW65408:JOW65442 JYS65408:JYS65442 KIO65408:KIO65442 KSK65408:KSK65442 LCG65408:LCG65442 LMC65408:LMC65442 LVY65408:LVY65442 MFU65408:MFU65442 MPQ65408:MPQ65442 MZM65408:MZM65442 NJI65408:NJI65442 NTE65408:NTE65442 ODA65408:ODA65442 OMW65408:OMW65442 OWS65408:OWS65442 PGO65408:PGO65442 PQK65408:PQK65442 QAG65408:QAG65442 QKC65408:QKC65442 QTY65408:QTY65442 RDU65408:RDU65442 RNQ65408:RNQ65442 RXM65408:RXM65442 SHI65408:SHI65442 SRE65408:SRE65442 TBA65408:TBA65442 TKW65408:TKW65442 TUS65408:TUS65442 UEO65408:UEO65442 UOK65408:UOK65442 UYG65408:UYG65442 VIC65408:VIC65442 VRY65408:VRY65442 WBU65408:WBU65442 WLQ65408:WLQ65442 WVM65408:WVM65442 E130944:E130978 JA130944:JA130978 SW130944:SW130978 ACS130944:ACS130978 AMO130944:AMO130978 AWK130944:AWK130978 BGG130944:BGG130978 BQC130944:BQC130978 BZY130944:BZY130978 CJU130944:CJU130978 CTQ130944:CTQ130978 DDM130944:DDM130978 DNI130944:DNI130978 DXE130944:DXE130978 EHA130944:EHA130978 EQW130944:EQW130978 FAS130944:FAS130978 FKO130944:FKO130978 FUK130944:FUK130978 GEG130944:GEG130978 GOC130944:GOC130978 GXY130944:GXY130978 HHU130944:HHU130978 HRQ130944:HRQ130978 IBM130944:IBM130978 ILI130944:ILI130978 IVE130944:IVE130978 JFA130944:JFA130978 JOW130944:JOW130978 JYS130944:JYS130978 KIO130944:KIO130978 KSK130944:KSK130978 LCG130944:LCG130978 LMC130944:LMC130978 LVY130944:LVY130978 MFU130944:MFU130978 MPQ130944:MPQ130978 MZM130944:MZM130978 NJI130944:NJI130978 NTE130944:NTE130978 ODA130944:ODA130978 OMW130944:OMW130978 OWS130944:OWS130978 PGO130944:PGO130978 PQK130944:PQK130978 QAG130944:QAG130978 QKC130944:QKC130978 QTY130944:QTY130978 RDU130944:RDU130978 RNQ130944:RNQ130978 RXM130944:RXM130978 SHI130944:SHI130978 SRE130944:SRE130978 TBA130944:TBA130978 TKW130944:TKW130978 TUS130944:TUS130978 UEO130944:UEO130978 UOK130944:UOK130978 UYG130944:UYG130978 VIC130944:VIC130978 VRY130944:VRY130978 WBU130944:WBU130978 WLQ130944:WLQ130978 WVM130944:WVM130978 E196480:E196514 JA196480:JA196514 SW196480:SW196514 ACS196480:ACS196514 AMO196480:AMO196514 AWK196480:AWK196514 BGG196480:BGG196514 BQC196480:BQC196514 BZY196480:BZY196514 CJU196480:CJU196514 CTQ196480:CTQ196514 DDM196480:DDM196514 DNI196480:DNI196514 DXE196480:DXE196514 EHA196480:EHA196514 EQW196480:EQW196514 FAS196480:FAS196514 FKO196480:FKO196514 FUK196480:FUK196514 GEG196480:GEG196514 GOC196480:GOC196514 GXY196480:GXY196514 HHU196480:HHU196514 HRQ196480:HRQ196514 IBM196480:IBM196514 ILI196480:ILI196514 IVE196480:IVE196514 JFA196480:JFA196514 JOW196480:JOW196514 JYS196480:JYS196514 KIO196480:KIO196514 KSK196480:KSK196514 LCG196480:LCG196514 LMC196480:LMC196514 LVY196480:LVY196514 MFU196480:MFU196514 MPQ196480:MPQ196514 MZM196480:MZM196514 NJI196480:NJI196514 NTE196480:NTE196514 ODA196480:ODA196514 OMW196480:OMW196514 OWS196480:OWS196514 PGO196480:PGO196514 PQK196480:PQK196514 QAG196480:QAG196514 QKC196480:QKC196514 QTY196480:QTY196514 RDU196480:RDU196514 RNQ196480:RNQ196514 RXM196480:RXM196514 SHI196480:SHI196514 SRE196480:SRE196514 TBA196480:TBA196514 TKW196480:TKW196514 TUS196480:TUS196514 UEO196480:UEO196514 UOK196480:UOK196514 UYG196480:UYG196514 VIC196480:VIC196514 VRY196480:VRY196514 WBU196480:WBU196514 WLQ196480:WLQ196514 WVM196480:WVM196514 E262016:E262050 JA262016:JA262050 SW262016:SW262050 ACS262016:ACS262050 AMO262016:AMO262050 AWK262016:AWK262050 BGG262016:BGG262050 BQC262016:BQC262050 BZY262016:BZY262050 CJU262016:CJU262050 CTQ262016:CTQ262050 DDM262016:DDM262050 DNI262016:DNI262050 DXE262016:DXE262050 EHA262016:EHA262050 EQW262016:EQW262050 FAS262016:FAS262050 FKO262016:FKO262050 FUK262016:FUK262050 GEG262016:GEG262050 GOC262016:GOC262050 GXY262016:GXY262050 HHU262016:HHU262050 HRQ262016:HRQ262050 IBM262016:IBM262050 ILI262016:ILI262050 IVE262016:IVE262050 JFA262016:JFA262050 JOW262016:JOW262050 JYS262016:JYS262050 KIO262016:KIO262050 KSK262016:KSK262050 LCG262016:LCG262050 LMC262016:LMC262050 LVY262016:LVY262050 MFU262016:MFU262050 MPQ262016:MPQ262050 MZM262016:MZM262050 NJI262016:NJI262050 NTE262016:NTE262050 ODA262016:ODA262050 OMW262016:OMW262050 OWS262016:OWS262050 PGO262016:PGO262050 PQK262016:PQK262050 QAG262016:QAG262050 QKC262016:QKC262050 QTY262016:QTY262050 RDU262016:RDU262050 RNQ262016:RNQ262050 RXM262016:RXM262050 SHI262016:SHI262050 SRE262016:SRE262050 TBA262016:TBA262050 TKW262016:TKW262050 TUS262016:TUS262050 UEO262016:UEO262050 UOK262016:UOK262050 UYG262016:UYG262050 VIC262016:VIC262050 VRY262016:VRY262050 WBU262016:WBU262050 WLQ262016:WLQ262050 WVM262016:WVM262050 E327552:E327586 JA327552:JA327586 SW327552:SW327586 ACS327552:ACS327586 AMO327552:AMO327586 AWK327552:AWK327586 BGG327552:BGG327586 BQC327552:BQC327586 BZY327552:BZY327586 CJU327552:CJU327586 CTQ327552:CTQ327586 DDM327552:DDM327586 DNI327552:DNI327586 DXE327552:DXE327586 EHA327552:EHA327586 EQW327552:EQW327586 FAS327552:FAS327586 FKO327552:FKO327586 FUK327552:FUK327586 GEG327552:GEG327586 GOC327552:GOC327586 GXY327552:GXY327586 HHU327552:HHU327586 HRQ327552:HRQ327586 IBM327552:IBM327586 ILI327552:ILI327586 IVE327552:IVE327586 JFA327552:JFA327586 JOW327552:JOW327586 JYS327552:JYS327586 KIO327552:KIO327586 KSK327552:KSK327586 LCG327552:LCG327586 LMC327552:LMC327586 LVY327552:LVY327586 MFU327552:MFU327586 MPQ327552:MPQ327586 MZM327552:MZM327586 NJI327552:NJI327586 NTE327552:NTE327586 ODA327552:ODA327586 OMW327552:OMW327586 OWS327552:OWS327586 PGO327552:PGO327586 PQK327552:PQK327586 QAG327552:QAG327586 QKC327552:QKC327586 QTY327552:QTY327586 RDU327552:RDU327586 RNQ327552:RNQ327586 RXM327552:RXM327586 SHI327552:SHI327586 SRE327552:SRE327586 TBA327552:TBA327586 TKW327552:TKW327586 TUS327552:TUS327586 UEO327552:UEO327586 UOK327552:UOK327586 UYG327552:UYG327586 VIC327552:VIC327586 VRY327552:VRY327586 WBU327552:WBU327586 WLQ327552:WLQ327586 WVM327552:WVM327586 E393088:E393122 JA393088:JA393122 SW393088:SW393122 ACS393088:ACS393122 AMO393088:AMO393122 AWK393088:AWK393122 BGG393088:BGG393122 BQC393088:BQC393122 BZY393088:BZY393122 CJU393088:CJU393122 CTQ393088:CTQ393122 DDM393088:DDM393122 DNI393088:DNI393122 DXE393088:DXE393122 EHA393088:EHA393122 EQW393088:EQW393122 FAS393088:FAS393122 FKO393088:FKO393122 FUK393088:FUK393122 GEG393088:GEG393122 GOC393088:GOC393122 GXY393088:GXY393122 HHU393088:HHU393122 HRQ393088:HRQ393122 IBM393088:IBM393122 ILI393088:ILI393122 IVE393088:IVE393122 JFA393088:JFA393122 JOW393088:JOW393122 JYS393088:JYS393122 KIO393088:KIO393122 KSK393088:KSK393122 LCG393088:LCG393122 LMC393088:LMC393122 LVY393088:LVY393122 MFU393088:MFU393122 MPQ393088:MPQ393122 MZM393088:MZM393122 NJI393088:NJI393122 NTE393088:NTE393122 ODA393088:ODA393122 OMW393088:OMW393122 OWS393088:OWS393122 PGO393088:PGO393122 PQK393088:PQK393122 QAG393088:QAG393122 QKC393088:QKC393122 QTY393088:QTY393122 RDU393088:RDU393122 RNQ393088:RNQ393122 RXM393088:RXM393122 SHI393088:SHI393122 SRE393088:SRE393122 TBA393088:TBA393122 TKW393088:TKW393122 TUS393088:TUS393122 UEO393088:UEO393122 UOK393088:UOK393122 UYG393088:UYG393122 VIC393088:VIC393122 VRY393088:VRY393122 WBU393088:WBU393122 WLQ393088:WLQ393122 WVM393088:WVM393122 E458624:E458658 JA458624:JA458658 SW458624:SW458658 ACS458624:ACS458658 AMO458624:AMO458658 AWK458624:AWK458658 BGG458624:BGG458658 BQC458624:BQC458658 BZY458624:BZY458658 CJU458624:CJU458658 CTQ458624:CTQ458658 DDM458624:DDM458658 DNI458624:DNI458658 DXE458624:DXE458658 EHA458624:EHA458658 EQW458624:EQW458658 FAS458624:FAS458658 FKO458624:FKO458658 FUK458624:FUK458658 GEG458624:GEG458658 GOC458624:GOC458658 GXY458624:GXY458658 HHU458624:HHU458658 HRQ458624:HRQ458658 IBM458624:IBM458658 ILI458624:ILI458658 IVE458624:IVE458658 JFA458624:JFA458658 JOW458624:JOW458658 JYS458624:JYS458658 KIO458624:KIO458658 KSK458624:KSK458658 LCG458624:LCG458658 LMC458624:LMC458658 LVY458624:LVY458658 MFU458624:MFU458658 MPQ458624:MPQ458658 MZM458624:MZM458658 NJI458624:NJI458658 NTE458624:NTE458658 ODA458624:ODA458658 OMW458624:OMW458658 OWS458624:OWS458658 PGO458624:PGO458658 PQK458624:PQK458658 QAG458624:QAG458658 QKC458624:QKC458658 QTY458624:QTY458658 RDU458624:RDU458658 RNQ458624:RNQ458658 RXM458624:RXM458658 SHI458624:SHI458658 SRE458624:SRE458658 TBA458624:TBA458658 TKW458624:TKW458658 TUS458624:TUS458658 UEO458624:UEO458658 UOK458624:UOK458658 UYG458624:UYG458658 VIC458624:VIC458658 VRY458624:VRY458658 WBU458624:WBU458658 WLQ458624:WLQ458658 WVM458624:WVM458658 E524160:E524194 JA524160:JA524194 SW524160:SW524194 ACS524160:ACS524194 AMO524160:AMO524194 AWK524160:AWK524194 BGG524160:BGG524194 BQC524160:BQC524194 BZY524160:BZY524194 CJU524160:CJU524194 CTQ524160:CTQ524194 DDM524160:DDM524194 DNI524160:DNI524194 DXE524160:DXE524194 EHA524160:EHA524194 EQW524160:EQW524194 FAS524160:FAS524194 FKO524160:FKO524194 FUK524160:FUK524194 GEG524160:GEG524194 GOC524160:GOC524194 GXY524160:GXY524194 HHU524160:HHU524194 HRQ524160:HRQ524194 IBM524160:IBM524194 ILI524160:ILI524194 IVE524160:IVE524194 JFA524160:JFA524194 JOW524160:JOW524194 JYS524160:JYS524194 KIO524160:KIO524194 KSK524160:KSK524194 LCG524160:LCG524194 LMC524160:LMC524194 LVY524160:LVY524194 MFU524160:MFU524194 MPQ524160:MPQ524194 MZM524160:MZM524194 NJI524160:NJI524194 NTE524160:NTE524194 ODA524160:ODA524194 OMW524160:OMW524194 OWS524160:OWS524194 PGO524160:PGO524194 PQK524160:PQK524194 QAG524160:QAG524194 QKC524160:QKC524194 QTY524160:QTY524194 RDU524160:RDU524194 RNQ524160:RNQ524194 RXM524160:RXM524194 SHI524160:SHI524194 SRE524160:SRE524194 TBA524160:TBA524194 TKW524160:TKW524194 TUS524160:TUS524194 UEO524160:UEO524194 UOK524160:UOK524194 UYG524160:UYG524194 VIC524160:VIC524194 VRY524160:VRY524194 WBU524160:WBU524194 WLQ524160:WLQ524194 WVM524160:WVM524194 E589696:E589730 JA589696:JA589730 SW589696:SW589730 ACS589696:ACS589730 AMO589696:AMO589730 AWK589696:AWK589730 BGG589696:BGG589730 BQC589696:BQC589730 BZY589696:BZY589730 CJU589696:CJU589730 CTQ589696:CTQ589730 DDM589696:DDM589730 DNI589696:DNI589730 DXE589696:DXE589730 EHA589696:EHA589730 EQW589696:EQW589730 FAS589696:FAS589730 FKO589696:FKO589730 FUK589696:FUK589730 GEG589696:GEG589730 GOC589696:GOC589730 GXY589696:GXY589730 HHU589696:HHU589730 HRQ589696:HRQ589730 IBM589696:IBM589730 ILI589696:ILI589730 IVE589696:IVE589730 JFA589696:JFA589730 JOW589696:JOW589730 JYS589696:JYS589730 KIO589696:KIO589730 KSK589696:KSK589730 LCG589696:LCG589730 LMC589696:LMC589730 LVY589696:LVY589730 MFU589696:MFU589730 MPQ589696:MPQ589730 MZM589696:MZM589730 NJI589696:NJI589730 NTE589696:NTE589730 ODA589696:ODA589730 OMW589696:OMW589730 OWS589696:OWS589730 PGO589696:PGO589730 PQK589696:PQK589730 QAG589696:QAG589730 QKC589696:QKC589730 QTY589696:QTY589730 RDU589696:RDU589730 RNQ589696:RNQ589730 RXM589696:RXM589730 SHI589696:SHI589730 SRE589696:SRE589730 TBA589696:TBA589730 TKW589696:TKW589730 TUS589696:TUS589730 UEO589696:UEO589730 UOK589696:UOK589730 UYG589696:UYG589730 VIC589696:VIC589730 VRY589696:VRY589730 WBU589696:WBU589730 WLQ589696:WLQ589730 WVM589696:WVM589730 E655232:E655266 JA655232:JA655266 SW655232:SW655266 ACS655232:ACS655266 AMO655232:AMO655266 AWK655232:AWK655266 BGG655232:BGG655266 BQC655232:BQC655266 BZY655232:BZY655266 CJU655232:CJU655266 CTQ655232:CTQ655266 DDM655232:DDM655266 DNI655232:DNI655266 DXE655232:DXE655266 EHA655232:EHA655266 EQW655232:EQW655266 FAS655232:FAS655266 FKO655232:FKO655266 FUK655232:FUK655266 GEG655232:GEG655266 GOC655232:GOC655266 GXY655232:GXY655266 HHU655232:HHU655266 HRQ655232:HRQ655266 IBM655232:IBM655266 ILI655232:ILI655266 IVE655232:IVE655266 JFA655232:JFA655266 JOW655232:JOW655266 JYS655232:JYS655266 KIO655232:KIO655266 KSK655232:KSK655266 LCG655232:LCG655266 LMC655232:LMC655266 LVY655232:LVY655266 MFU655232:MFU655266 MPQ655232:MPQ655266 MZM655232:MZM655266 NJI655232:NJI655266 NTE655232:NTE655266 ODA655232:ODA655266 OMW655232:OMW655266 OWS655232:OWS655266 PGO655232:PGO655266 PQK655232:PQK655266 QAG655232:QAG655266 QKC655232:QKC655266 QTY655232:QTY655266 RDU655232:RDU655266 RNQ655232:RNQ655266 RXM655232:RXM655266 SHI655232:SHI655266 SRE655232:SRE655266 TBA655232:TBA655266 TKW655232:TKW655266 TUS655232:TUS655266 UEO655232:UEO655266 UOK655232:UOK655266 UYG655232:UYG655266 VIC655232:VIC655266 VRY655232:VRY655266 WBU655232:WBU655266 WLQ655232:WLQ655266 WVM655232:WVM655266 E720768:E720802 JA720768:JA720802 SW720768:SW720802 ACS720768:ACS720802 AMO720768:AMO720802 AWK720768:AWK720802 BGG720768:BGG720802 BQC720768:BQC720802 BZY720768:BZY720802 CJU720768:CJU720802 CTQ720768:CTQ720802 DDM720768:DDM720802 DNI720768:DNI720802 DXE720768:DXE720802 EHA720768:EHA720802 EQW720768:EQW720802 FAS720768:FAS720802 FKO720768:FKO720802 FUK720768:FUK720802 GEG720768:GEG720802 GOC720768:GOC720802 GXY720768:GXY720802 HHU720768:HHU720802 HRQ720768:HRQ720802 IBM720768:IBM720802 ILI720768:ILI720802 IVE720768:IVE720802 JFA720768:JFA720802 JOW720768:JOW720802 JYS720768:JYS720802 KIO720768:KIO720802 KSK720768:KSK720802 LCG720768:LCG720802 LMC720768:LMC720802 LVY720768:LVY720802 MFU720768:MFU720802 MPQ720768:MPQ720802 MZM720768:MZM720802 NJI720768:NJI720802 NTE720768:NTE720802 ODA720768:ODA720802 OMW720768:OMW720802 OWS720768:OWS720802 PGO720768:PGO720802 PQK720768:PQK720802 QAG720768:QAG720802 QKC720768:QKC720802 QTY720768:QTY720802 RDU720768:RDU720802 RNQ720768:RNQ720802 RXM720768:RXM720802 SHI720768:SHI720802 SRE720768:SRE720802 TBA720768:TBA720802 TKW720768:TKW720802 TUS720768:TUS720802 UEO720768:UEO720802 UOK720768:UOK720802 UYG720768:UYG720802 VIC720768:VIC720802 VRY720768:VRY720802 WBU720768:WBU720802 WLQ720768:WLQ720802 WVM720768:WVM720802 E786304:E786338 JA786304:JA786338 SW786304:SW786338 ACS786304:ACS786338 AMO786304:AMO786338 AWK786304:AWK786338 BGG786304:BGG786338 BQC786304:BQC786338 BZY786304:BZY786338 CJU786304:CJU786338 CTQ786304:CTQ786338 DDM786304:DDM786338 DNI786304:DNI786338 DXE786304:DXE786338 EHA786304:EHA786338 EQW786304:EQW786338 FAS786304:FAS786338 FKO786304:FKO786338 FUK786304:FUK786338 GEG786304:GEG786338 GOC786304:GOC786338 GXY786304:GXY786338 HHU786304:HHU786338 HRQ786304:HRQ786338 IBM786304:IBM786338 ILI786304:ILI786338 IVE786304:IVE786338 JFA786304:JFA786338 JOW786304:JOW786338 JYS786304:JYS786338 KIO786304:KIO786338 KSK786304:KSK786338 LCG786304:LCG786338 LMC786304:LMC786338 LVY786304:LVY786338 MFU786304:MFU786338 MPQ786304:MPQ786338 MZM786304:MZM786338 NJI786304:NJI786338 NTE786304:NTE786338 ODA786304:ODA786338 OMW786304:OMW786338 OWS786304:OWS786338 PGO786304:PGO786338 PQK786304:PQK786338 QAG786304:QAG786338 QKC786304:QKC786338 QTY786304:QTY786338 RDU786304:RDU786338 RNQ786304:RNQ786338 RXM786304:RXM786338 SHI786304:SHI786338 SRE786304:SRE786338 TBA786304:TBA786338 TKW786304:TKW786338 TUS786304:TUS786338 UEO786304:UEO786338 UOK786304:UOK786338 UYG786304:UYG786338 VIC786304:VIC786338 VRY786304:VRY786338 WBU786304:WBU786338 WLQ786304:WLQ786338 WVM786304:WVM786338 E851840:E851874 JA851840:JA851874 SW851840:SW851874 ACS851840:ACS851874 AMO851840:AMO851874 AWK851840:AWK851874 BGG851840:BGG851874 BQC851840:BQC851874 BZY851840:BZY851874 CJU851840:CJU851874 CTQ851840:CTQ851874 DDM851840:DDM851874 DNI851840:DNI851874 DXE851840:DXE851874 EHA851840:EHA851874 EQW851840:EQW851874 FAS851840:FAS851874 FKO851840:FKO851874 FUK851840:FUK851874 GEG851840:GEG851874 GOC851840:GOC851874 GXY851840:GXY851874 HHU851840:HHU851874 HRQ851840:HRQ851874 IBM851840:IBM851874 ILI851840:ILI851874 IVE851840:IVE851874 JFA851840:JFA851874 JOW851840:JOW851874 JYS851840:JYS851874 KIO851840:KIO851874 KSK851840:KSK851874 LCG851840:LCG851874 LMC851840:LMC851874 LVY851840:LVY851874 MFU851840:MFU851874 MPQ851840:MPQ851874 MZM851840:MZM851874 NJI851840:NJI851874 NTE851840:NTE851874 ODA851840:ODA851874 OMW851840:OMW851874 OWS851840:OWS851874 PGO851840:PGO851874 PQK851840:PQK851874 QAG851840:QAG851874 QKC851840:QKC851874 QTY851840:QTY851874 RDU851840:RDU851874 RNQ851840:RNQ851874 RXM851840:RXM851874 SHI851840:SHI851874 SRE851840:SRE851874 TBA851840:TBA851874 TKW851840:TKW851874 TUS851840:TUS851874 UEO851840:UEO851874 UOK851840:UOK851874 UYG851840:UYG851874 VIC851840:VIC851874 VRY851840:VRY851874 WBU851840:WBU851874 WLQ851840:WLQ851874 WVM851840:WVM851874 E917376:E917410 JA917376:JA917410 SW917376:SW917410 ACS917376:ACS917410 AMO917376:AMO917410 AWK917376:AWK917410 BGG917376:BGG917410 BQC917376:BQC917410 BZY917376:BZY917410 CJU917376:CJU917410 CTQ917376:CTQ917410 DDM917376:DDM917410 DNI917376:DNI917410 DXE917376:DXE917410 EHA917376:EHA917410 EQW917376:EQW917410 FAS917376:FAS917410 FKO917376:FKO917410 FUK917376:FUK917410 GEG917376:GEG917410 GOC917376:GOC917410 GXY917376:GXY917410 HHU917376:HHU917410 HRQ917376:HRQ917410 IBM917376:IBM917410 ILI917376:ILI917410 IVE917376:IVE917410 JFA917376:JFA917410 JOW917376:JOW917410 JYS917376:JYS917410 KIO917376:KIO917410 KSK917376:KSK917410 LCG917376:LCG917410 LMC917376:LMC917410 LVY917376:LVY917410 MFU917376:MFU917410 MPQ917376:MPQ917410 MZM917376:MZM917410 NJI917376:NJI917410 NTE917376:NTE917410 ODA917376:ODA917410 OMW917376:OMW917410 OWS917376:OWS917410 PGO917376:PGO917410 PQK917376:PQK917410 QAG917376:QAG917410 QKC917376:QKC917410 QTY917376:QTY917410 RDU917376:RDU917410 RNQ917376:RNQ917410 RXM917376:RXM917410 SHI917376:SHI917410 SRE917376:SRE917410 TBA917376:TBA917410 TKW917376:TKW917410 TUS917376:TUS917410 UEO917376:UEO917410 UOK917376:UOK917410 UYG917376:UYG917410 VIC917376:VIC917410 VRY917376:VRY917410 WBU917376:WBU917410 WLQ917376:WLQ917410 WVM917376:WVM917410 E982912:E982946 JA982912:JA982946 SW982912:SW982946 ACS982912:ACS982946 AMO982912:AMO982946 AWK982912:AWK982946 BGG982912:BGG982946 BQC982912:BQC982946 BZY982912:BZY982946 CJU982912:CJU982946 CTQ982912:CTQ982946 DDM982912:DDM982946 DNI982912:DNI982946 DXE982912:DXE982946 EHA982912:EHA982946 EQW982912:EQW982946 FAS982912:FAS982946 FKO982912:FKO982946 FUK982912:FUK982946 GEG982912:GEG982946 GOC982912:GOC982946 GXY982912:GXY982946 HHU982912:HHU982946 HRQ982912:HRQ982946 IBM982912:IBM982946 ILI982912:ILI982946 IVE982912:IVE982946 JFA982912:JFA982946 JOW982912:JOW982946 JYS982912:JYS982946 KIO982912:KIO982946 KSK982912:KSK982946 LCG982912:LCG982946 LMC982912:LMC982946 LVY982912:LVY982946 MFU982912:MFU982946 MPQ982912:MPQ982946 MZM982912:MZM982946 NJI982912:NJI982946 NTE982912:NTE982946 ODA982912:ODA982946 OMW982912:OMW982946 OWS982912:OWS982946 PGO982912:PGO982946 PQK982912:PQK982946 QAG982912:QAG982946 QKC982912:QKC982946 QTY982912:QTY982946 RDU982912:RDU982946 RNQ982912:RNQ982946 RXM982912:RXM982946 SHI982912:SHI982946 SRE982912:SRE982946 TBA982912:TBA982946 TKW982912:TKW982946 TUS982912:TUS982946 UEO982912:UEO982946 UOK982912:UOK982946 UYG982912:UYG982946 VIC982912:VIC982946 VRY982912:VRY982946 WBU982912:WBU982946 WLQ982912:WLQ982946 WVM982912:WVM982946 E65366:E65400 JA65366:JA65400 SW65366:SW65400 ACS65366:ACS65400 AMO65366:AMO65400 AWK65366:AWK65400 BGG65366:BGG65400 BQC65366:BQC65400 BZY65366:BZY65400 CJU65366:CJU65400 CTQ65366:CTQ65400 DDM65366:DDM65400 DNI65366:DNI65400 DXE65366:DXE65400 EHA65366:EHA65400 EQW65366:EQW65400 FAS65366:FAS65400 FKO65366:FKO65400 FUK65366:FUK65400 GEG65366:GEG65400 GOC65366:GOC65400 GXY65366:GXY65400 HHU65366:HHU65400 HRQ65366:HRQ65400 IBM65366:IBM65400 ILI65366:ILI65400 IVE65366:IVE65400 JFA65366:JFA65400 JOW65366:JOW65400 JYS65366:JYS65400 KIO65366:KIO65400 KSK65366:KSK65400 LCG65366:LCG65400 LMC65366:LMC65400 LVY65366:LVY65400 MFU65366:MFU65400 MPQ65366:MPQ65400 MZM65366:MZM65400 NJI65366:NJI65400 NTE65366:NTE65400 ODA65366:ODA65400 OMW65366:OMW65400 OWS65366:OWS65400 PGO65366:PGO65400 PQK65366:PQK65400 QAG65366:QAG65400 QKC65366:QKC65400 QTY65366:QTY65400 RDU65366:RDU65400 RNQ65366:RNQ65400 RXM65366:RXM65400 SHI65366:SHI65400 SRE65366:SRE65400 TBA65366:TBA65400 TKW65366:TKW65400 TUS65366:TUS65400 UEO65366:UEO65400 UOK65366:UOK65400 UYG65366:UYG65400 VIC65366:VIC65400 VRY65366:VRY65400 WBU65366:WBU65400 WLQ65366:WLQ65400 WVM65366:WVM65400 E130902:E130936 JA130902:JA130936 SW130902:SW130936 ACS130902:ACS130936 AMO130902:AMO130936 AWK130902:AWK130936 BGG130902:BGG130936 BQC130902:BQC130936 BZY130902:BZY130936 CJU130902:CJU130936 CTQ130902:CTQ130936 DDM130902:DDM130936 DNI130902:DNI130936 DXE130902:DXE130936 EHA130902:EHA130936 EQW130902:EQW130936 FAS130902:FAS130936 FKO130902:FKO130936 FUK130902:FUK130936 GEG130902:GEG130936 GOC130902:GOC130936 GXY130902:GXY130936 HHU130902:HHU130936 HRQ130902:HRQ130936 IBM130902:IBM130936 ILI130902:ILI130936 IVE130902:IVE130936 JFA130902:JFA130936 JOW130902:JOW130936 JYS130902:JYS130936 KIO130902:KIO130936 KSK130902:KSK130936 LCG130902:LCG130936 LMC130902:LMC130936 LVY130902:LVY130936 MFU130902:MFU130936 MPQ130902:MPQ130936 MZM130902:MZM130936 NJI130902:NJI130936 NTE130902:NTE130936 ODA130902:ODA130936 OMW130902:OMW130936 OWS130902:OWS130936 PGO130902:PGO130936 PQK130902:PQK130936 QAG130902:QAG130936 QKC130902:QKC130936 QTY130902:QTY130936 RDU130902:RDU130936 RNQ130902:RNQ130936 RXM130902:RXM130936 SHI130902:SHI130936 SRE130902:SRE130936 TBA130902:TBA130936 TKW130902:TKW130936 TUS130902:TUS130936 UEO130902:UEO130936 UOK130902:UOK130936 UYG130902:UYG130936 VIC130902:VIC130936 VRY130902:VRY130936 WBU130902:WBU130936 WLQ130902:WLQ130936 WVM130902:WVM130936 E196438:E196472 JA196438:JA196472 SW196438:SW196472 ACS196438:ACS196472 AMO196438:AMO196472 AWK196438:AWK196472 BGG196438:BGG196472 BQC196438:BQC196472 BZY196438:BZY196472 CJU196438:CJU196472 CTQ196438:CTQ196472 DDM196438:DDM196472 DNI196438:DNI196472 DXE196438:DXE196472 EHA196438:EHA196472 EQW196438:EQW196472 FAS196438:FAS196472 FKO196438:FKO196472 FUK196438:FUK196472 GEG196438:GEG196472 GOC196438:GOC196472 GXY196438:GXY196472 HHU196438:HHU196472 HRQ196438:HRQ196472 IBM196438:IBM196472 ILI196438:ILI196472 IVE196438:IVE196472 JFA196438:JFA196472 JOW196438:JOW196472 JYS196438:JYS196472 KIO196438:KIO196472 KSK196438:KSK196472 LCG196438:LCG196472 LMC196438:LMC196472 LVY196438:LVY196472 MFU196438:MFU196472 MPQ196438:MPQ196472 MZM196438:MZM196472 NJI196438:NJI196472 NTE196438:NTE196472 ODA196438:ODA196472 OMW196438:OMW196472 OWS196438:OWS196472 PGO196438:PGO196472 PQK196438:PQK196472 QAG196438:QAG196472 QKC196438:QKC196472 QTY196438:QTY196472 RDU196438:RDU196472 RNQ196438:RNQ196472 RXM196438:RXM196472 SHI196438:SHI196472 SRE196438:SRE196472 TBA196438:TBA196472 TKW196438:TKW196472 TUS196438:TUS196472 UEO196438:UEO196472 UOK196438:UOK196472 UYG196438:UYG196472 VIC196438:VIC196472 VRY196438:VRY196472 WBU196438:WBU196472 WLQ196438:WLQ196472 WVM196438:WVM196472 E261974:E262008 JA261974:JA262008 SW261974:SW262008 ACS261974:ACS262008 AMO261974:AMO262008 AWK261974:AWK262008 BGG261974:BGG262008 BQC261974:BQC262008 BZY261974:BZY262008 CJU261974:CJU262008 CTQ261974:CTQ262008 DDM261974:DDM262008 DNI261974:DNI262008 DXE261974:DXE262008 EHA261974:EHA262008 EQW261974:EQW262008 FAS261974:FAS262008 FKO261974:FKO262008 FUK261974:FUK262008 GEG261974:GEG262008 GOC261974:GOC262008 GXY261974:GXY262008 HHU261974:HHU262008 HRQ261974:HRQ262008 IBM261974:IBM262008 ILI261974:ILI262008 IVE261974:IVE262008 JFA261974:JFA262008 JOW261974:JOW262008 JYS261974:JYS262008 KIO261974:KIO262008 KSK261974:KSK262008 LCG261974:LCG262008 LMC261974:LMC262008 LVY261974:LVY262008 MFU261974:MFU262008 MPQ261974:MPQ262008 MZM261974:MZM262008 NJI261974:NJI262008 NTE261974:NTE262008 ODA261974:ODA262008 OMW261974:OMW262008 OWS261974:OWS262008 PGO261974:PGO262008 PQK261974:PQK262008 QAG261974:QAG262008 QKC261974:QKC262008 QTY261974:QTY262008 RDU261974:RDU262008 RNQ261974:RNQ262008 RXM261974:RXM262008 SHI261974:SHI262008 SRE261974:SRE262008 TBA261974:TBA262008 TKW261974:TKW262008 TUS261974:TUS262008 UEO261974:UEO262008 UOK261974:UOK262008 UYG261974:UYG262008 VIC261974:VIC262008 VRY261974:VRY262008 WBU261974:WBU262008 WLQ261974:WLQ262008 WVM261974:WVM262008 E327510:E327544 JA327510:JA327544 SW327510:SW327544 ACS327510:ACS327544 AMO327510:AMO327544 AWK327510:AWK327544 BGG327510:BGG327544 BQC327510:BQC327544 BZY327510:BZY327544 CJU327510:CJU327544 CTQ327510:CTQ327544 DDM327510:DDM327544 DNI327510:DNI327544 DXE327510:DXE327544 EHA327510:EHA327544 EQW327510:EQW327544 FAS327510:FAS327544 FKO327510:FKO327544 FUK327510:FUK327544 GEG327510:GEG327544 GOC327510:GOC327544 GXY327510:GXY327544 HHU327510:HHU327544 HRQ327510:HRQ327544 IBM327510:IBM327544 ILI327510:ILI327544 IVE327510:IVE327544 JFA327510:JFA327544 JOW327510:JOW327544 JYS327510:JYS327544 KIO327510:KIO327544 KSK327510:KSK327544 LCG327510:LCG327544 LMC327510:LMC327544 LVY327510:LVY327544 MFU327510:MFU327544 MPQ327510:MPQ327544 MZM327510:MZM327544 NJI327510:NJI327544 NTE327510:NTE327544 ODA327510:ODA327544 OMW327510:OMW327544 OWS327510:OWS327544 PGO327510:PGO327544 PQK327510:PQK327544 QAG327510:QAG327544 QKC327510:QKC327544 QTY327510:QTY327544 RDU327510:RDU327544 RNQ327510:RNQ327544 RXM327510:RXM327544 SHI327510:SHI327544 SRE327510:SRE327544 TBA327510:TBA327544 TKW327510:TKW327544 TUS327510:TUS327544 UEO327510:UEO327544 UOK327510:UOK327544 UYG327510:UYG327544 VIC327510:VIC327544 VRY327510:VRY327544 WBU327510:WBU327544 WLQ327510:WLQ327544 WVM327510:WVM327544 E393046:E393080 JA393046:JA393080 SW393046:SW393080 ACS393046:ACS393080 AMO393046:AMO393080 AWK393046:AWK393080 BGG393046:BGG393080 BQC393046:BQC393080 BZY393046:BZY393080 CJU393046:CJU393080 CTQ393046:CTQ393080 DDM393046:DDM393080 DNI393046:DNI393080 DXE393046:DXE393080 EHA393046:EHA393080 EQW393046:EQW393080 FAS393046:FAS393080 FKO393046:FKO393080 FUK393046:FUK393080 GEG393046:GEG393080 GOC393046:GOC393080 GXY393046:GXY393080 HHU393046:HHU393080 HRQ393046:HRQ393080 IBM393046:IBM393080 ILI393046:ILI393080 IVE393046:IVE393080 JFA393046:JFA393080 JOW393046:JOW393080 JYS393046:JYS393080 KIO393046:KIO393080 KSK393046:KSK393080 LCG393046:LCG393080 LMC393046:LMC393080 LVY393046:LVY393080 MFU393046:MFU393080 MPQ393046:MPQ393080 MZM393046:MZM393080 NJI393046:NJI393080 NTE393046:NTE393080 ODA393046:ODA393080 OMW393046:OMW393080 OWS393046:OWS393080 PGO393046:PGO393080 PQK393046:PQK393080 QAG393046:QAG393080 QKC393046:QKC393080 QTY393046:QTY393080 RDU393046:RDU393080 RNQ393046:RNQ393080 RXM393046:RXM393080 SHI393046:SHI393080 SRE393046:SRE393080 TBA393046:TBA393080 TKW393046:TKW393080 TUS393046:TUS393080 UEO393046:UEO393080 UOK393046:UOK393080 UYG393046:UYG393080 VIC393046:VIC393080 VRY393046:VRY393080 WBU393046:WBU393080 WLQ393046:WLQ393080 WVM393046:WVM393080 E458582:E458616 JA458582:JA458616 SW458582:SW458616 ACS458582:ACS458616 AMO458582:AMO458616 AWK458582:AWK458616 BGG458582:BGG458616 BQC458582:BQC458616 BZY458582:BZY458616 CJU458582:CJU458616 CTQ458582:CTQ458616 DDM458582:DDM458616 DNI458582:DNI458616 DXE458582:DXE458616 EHA458582:EHA458616 EQW458582:EQW458616 FAS458582:FAS458616 FKO458582:FKO458616 FUK458582:FUK458616 GEG458582:GEG458616 GOC458582:GOC458616 GXY458582:GXY458616 HHU458582:HHU458616 HRQ458582:HRQ458616 IBM458582:IBM458616 ILI458582:ILI458616 IVE458582:IVE458616 JFA458582:JFA458616 JOW458582:JOW458616 JYS458582:JYS458616 KIO458582:KIO458616 KSK458582:KSK458616 LCG458582:LCG458616 LMC458582:LMC458616 LVY458582:LVY458616 MFU458582:MFU458616 MPQ458582:MPQ458616 MZM458582:MZM458616 NJI458582:NJI458616 NTE458582:NTE458616 ODA458582:ODA458616 OMW458582:OMW458616 OWS458582:OWS458616 PGO458582:PGO458616 PQK458582:PQK458616 QAG458582:QAG458616 QKC458582:QKC458616 QTY458582:QTY458616 RDU458582:RDU458616 RNQ458582:RNQ458616 RXM458582:RXM458616 SHI458582:SHI458616 SRE458582:SRE458616 TBA458582:TBA458616 TKW458582:TKW458616 TUS458582:TUS458616 UEO458582:UEO458616 UOK458582:UOK458616 UYG458582:UYG458616 VIC458582:VIC458616 VRY458582:VRY458616 WBU458582:WBU458616 WLQ458582:WLQ458616 WVM458582:WVM458616 E524118:E524152 JA524118:JA524152 SW524118:SW524152 ACS524118:ACS524152 AMO524118:AMO524152 AWK524118:AWK524152 BGG524118:BGG524152 BQC524118:BQC524152 BZY524118:BZY524152 CJU524118:CJU524152 CTQ524118:CTQ524152 DDM524118:DDM524152 DNI524118:DNI524152 DXE524118:DXE524152 EHA524118:EHA524152 EQW524118:EQW524152 FAS524118:FAS524152 FKO524118:FKO524152 FUK524118:FUK524152 GEG524118:GEG524152 GOC524118:GOC524152 GXY524118:GXY524152 HHU524118:HHU524152 HRQ524118:HRQ524152 IBM524118:IBM524152 ILI524118:ILI524152 IVE524118:IVE524152 JFA524118:JFA524152 JOW524118:JOW524152 JYS524118:JYS524152 KIO524118:KIO524152 KSK524118:KSK524152 LCG524118:LCG524152 LMC524118:LMC524152 LVY524118:LVY524152 MFU524118:MFU524152 MPQ524118:MPQ524152 MZM524118:MZM524152 NJI524118:NJI524152 NTE524118:NTE524152 ODA524118:ODA524152 OMW524118:OMW524152 OWS524118:OWS524152 PGO524118:PGO524152 PQK524118:PQK524152 QAG524118:QAG524152 QKC524118:QKC524152 QTY524118:QTY524152 RDU524118:RDU524152 RNQ524118:RNQ524152 RXM524118:RXM524152 SHI524118:SHI524152 SRE524118:SRE524152 TBA524118:TBA524152 TKW524118:TKW524152 TUS524118:TUS524152 UEO524118:UEO524152 UOK524118:UOK524152 UYG524118:UYG524152 VIC524118:VIC524152 VRY524118:VRY524152 WBU524118:WBU524152 WLQ524118:WLQ524152 WVM524118:WVM524152 E589654:E589688 JA589654:JA589688 SW589654:SW589688 ACS589654:ACS589688 AMO589654:AMO589688 AWK589654:AWK589688 BGG589654:BGG589688 BQC589654:BQC589688 BZY589654:BZY589688 CJU589654:CJU589688 CTQ589654:CTQ589688 DDM589654:DDM589688 DNI589654:DNI589688 DXE589654:DXE589688 EHA589654:EHA589688 EQW589654:EQW589688 FAS589654:FAS589688 FKO589654:FKO589688 FUK589654:FUK589688 GEG589654:GEG589688 GOC589654:GOC589688 GXY589654:GXY589688 HHU589654:HHU589688 HRQ589654:HRQ589688 IBM589654:IBM589688 ILI589654:ILI589688 IVE589654:IVE589688 JFA589654:JFA589688 JOW589654:JOW589688 JYS589654:JYS589688 KIO589654:KIO589688 KSK589654:KSK589688 LCG589654:LCG589688 LMC589654:LMC589688 LVY589654:LVY589688 MFU589654:MFU589688 MPQ589654:MPQ589688 MZM589654:MZM589688 NJI589654:NJI589688 NTE589654:NTE589688 ODA589654:ODA589688 OMW589654:OMW589688 OWS589654:OWS589688 PGO589654:PGO589688 PQK589654:PQK589688 QAG589654:QAG589688 QKC589654:QKC589688 QTY589654:QTY589688 RDU589654:RDU589688 RNQ589654:RNQ589688 RXM589654:RXM589688 SHI589654:SHI589688 SRE589654:SRE589688 TBA589654:TBA589688 TKW589654:TKW589688 TUS589654:TUS589688 UEO589654:UEO589688 UOK589654:UOK589688 UYG589654:UYG589688 VIC589654:VIC589688 VRY589654:VRY589688 WBU589654:WBU589688 WLQ589654:WLQ589688 WVM589654:WVM589688 E655190:E655224 JA655190:JA655224 SW655190:SW655224 ACS655190:ACS655224 AMO655190:AMO655224 AWK655190:AWK655224 BGG655190:BGG655224 BQC655190:BQC655224 BZY655190:BZY655224 CJU655190:CJU655224 CTQ655190:CTQ655224 DDM655190:DDM655224 DNI655190:DNI655224 DXE655190:DXE655224 EHA655190:EHA655224 EQW655190:EQW655224 FAS655190:FAS655224 FKO655190:FKO655224 FUK655190:FUK655224 GEG655190:GEG655224 GOC655190:GOC655224 GXY655190:GXY655224 HHU655190:HHU655224 HRQ655190:HRQ655224 IBM655190:IBM655224 ILI655190:ILI655224 IVE655190:IVE655224 JFA655190:JFA655224 JOW655190:JOW655224 JYS655190:JYS655224 KIO655190:KIO655224 KSK655190:KSK655224 LCG655190:LCG655224 LMC655190:LMC655224 LVY655190:LVY655224 MFU655190:MFU655224 MPQ655190:MPQ655224 MZM655190:MZM655224 NJI655190:NJI655224 NTE655190:NTE655224 ODA655190:ODA655224 OMW655190:OMW655224 OWS655190:OWS655224 PGO655190:PGO655224 PQK655190:PQK655224 QAG655190:QAG655224 QKC655190:QKC655224 QTY655190:QTY655224 RDU655190:RDU655224 RNQ655190:RNQ655224 RXM655190:RXM655224 SHI655190:SHI655224 SRE655190:SRE655224 TBA655190:TBA655224 TKW655190:TKW655224 TUS655190:TUS655224 UEO655190:UEO655224 UOK655190:UOK655224 UYG655190:UYG655224 VIC655190:VIC655224 VRY655190:VRY655224 WBU655190:WBU655224 WLQ655190:WLQ655224 WVM655190:WVM655224 E720726:E720760 JA720726:JA720760 SW720726:SW720760 ACS720726:ACS720760 AMO720726:AMO720760 AWK720726:AWK720760 BGG720726:BGG720760 BQC720726:BQC720760 BZY720726:BZY720760 CJU720726:CJU720760 CTQ720726:CTQ720760 DDM720726:DDM720760 DNI720726:DNI720760 DXE720726:DXE720760 EHA720726:EHA720760 EQW720726:EQW720760 FAS720726:FAS720760 FKO720726:FKO720760 FUK720726:FUK720760 GEG720726:GEG720760 GOC720726:GOC720760 GXY720726:GXY720760 HHU720726:HHU720760 HRQ720726:HRQ720760 IBM720726:IBM720760 ILI720726:ILI720760 IVE720726:IVE720760 JFA720726:JFA720760 JOW720726:JOW720760 JYS720726:JYS720760 KIO720726:KIO720760 KSK720726:KSK720760 LCG720726:LCG720760 LMC720726:LMC720760 LVY720726:LVY720760 MFU720726:MFU720760 MPQ720726:MPQ720760 MZM720726:MZM720760 NJI720726:NJI720760 NTE720726:NTE720760 ODA720726:ODA720760 OMW720726:OMW720760 OWS720726:OWS720760 PGO720726:PGO720760 PQK720726:PQK720760 QAG720726:QAG720760 QKC720726:QKC720760 QTY720726:QTY720760 RDU720726:RDU720760 RNQ720726:RNQ720760 RXM720726:RXM720760 SHI720726:SHI720760 SRE720726:SRE720760 TBA720726:TBA720760 TKW720726:TKW720760 TUS720726:TUS720760 UEO720726:UEO720760 UOK720726:UOK720760 UYG720726:UYG720760 VIC720726:VIC720760 VRY720726:VRY720760 WBU720726:WBU720760 WLQ720726:WLQ720760 WVM720726:WVM720760 E786262:E786296 JA786262:JA786296 SW786262:SW786296 ACS786262:ACS786296 AMO786262:AMO786296 AWK786262:AWK786296 BGG786262:BGG786296 BQC786262:BQC786296 BZY786262:BZY786296 CJU786262:CJU786296 CTQ786262:CTQ786296 DDM786262:DDM786296 DNI786262:DNI786296 DXE786262:DXE786296 EHA786262:EHA786296 EQW786262:EQW786296 FAS786262:FAS786296 FKO786262:FKO786296 FUK786262:FUK786296 GEG786262:GEG786296 GOC786262:GOC786296 GXY786262:GXY786296 HHU786262:HHU786296 HRQ786262:HRQ786296 IBM786262:IBM786296 ILI786262:ILI786296 IVE786262:IVE786296 JFA786262:JFA786296 JOW786262:JOW786296 JYS786262:JYS786296 KIO786262:KIO786296 KSK786262:KSK786296 LCG786262:LCG786296 LMC786262:LMC786296 LVY786262:LVY786296 MFU786262:MFU786296 MPQ786262:MPQ786296 MZM786262:MZM786296 NJI786262:NJI786296 NTE786262:NTE786296 ODA786262:ODA786296 OMW786262:OMW786296 OWS786262:OWS786296 PGO786262:PGO786296 PQK786262:PQK786296 QAG786262:QAG786296 QKC786262:QKC786296 QTY786262:QTY786296 RDU786262:RDU786296 RNQ786262:RNQ786296 RXM786262:RXM786296 SHI786262:SHI786296 SRE786262:SRE786296 TBA786262:TBA786296 TKW786262:TKW786296 TUS786262:TUS786296 UEO786262:UEO786296 UOK786262:UOK786296 UYG786262:UYG786296 VIC786262:VIC786296 VRY786262:VRY786296 WBU786262:WBU786296 WLQ786262:WLQ786296 WVM786262:WVM786296 E851798:E851832 JA851798:JA851832 SW851798:SW851832 ACS851798:ACS851832 AMO851798:AMO851832 AWK851798:AWK851832 BGG851798:BGG851832 BQC851798:BQC851832 BZY851798:BZY851832 CJU851798:CJU851832 CTQ851798:CTQ851832 DDM851798:DDM851832 DNI851798:DNI851832 DXE851798:DXE851832 EHA851798:EHA851832 EQW851798:EQW851832 FAS851798:FAS851832 FKO851798:FKO851832 FUK851798:FUK851832 GEG851798:GEG851832 GOC851798:GOC851832 GXY851798:GXY851832 HHU851798:HHU851832 HRQ851798:HRQ851832 IBM851798:IBM851832 ILI851798:ILI851832 IVE851798:IVE851832 JFA851798:JFA851832 JOW851798:JOW851832 JYS851798:JYS851832 KIO851798:KIO851832 KSK851798:KSK851832 LCG851798:LCG851832 LMC851798:LMC851832 LVY851798:LVY851832 MFU851798:MFU851832 MPQ851798:MPQ851832 MZM851798:MZM851832 NJI851798:NJI851832 NTE851798:NTE851832 ODA851798:ODA851832 OMW851798:OMW851832 OWS851798:OWS851832 PGO851798:PGO851832 PQK851798:PQK851832 QAG851798:QAG851832 QKC851798:QKC851832 QTY851798:QTY851832 RDU851798:RDU851832 RNQ851798:RNQ851832 RXM851798:RXM851832 SHI851798:SHI851832 SRE851798:SRE851832 TBA851798:TBA851832 TKW851798:TKW851832 TUS851798:TUS851832 UEO851798:UEO851832 UOK851798:UOK851832 UYG851798:UYG851832 VIC851798:VIC851832 VRY851798:VRY851832 WBU851798:WBU851832 WLQ851798:WLQ851832 WVM851798:WVM851832 E917334:E917368 JA917334:JA917368 SW917334:SW917368 ACS917334:ACS917368 AMO917334:AMO917368 AWK917334:AWK917368 BGG917334:BGG917368 BQC917334:BQC917368 BZY917334:BZY917368 CJU917334:CJU917368 CTQ917334:CTQ917368 DDM917334:DDM917368 DNI917334:DNI917368 DXE917334:DXE917368 EHA917334:EHA917368 EQW917334:EQW917368 FAS917334:FAS917368 FKO917334:FKO917368 FUK917334:FUK917368 GEG917334:GEG917368 GOC917334:GOC917368 GXY917334:GXY917368 HHU917334:HHU917368 HRQ917334:HRQ917368 IBM917334:IBM917368 ILI917334:ILI917368 IVE917334:IVE917368 JFA917334:JFA917368 JOW917334:JOW917368 JYS917334:JYS917368 KIO917334:KIO917368 KSK917334:KSK917368 LCG917334:LCG917368 LMC917334:LMC917368 LVY917334:LVY917368 MFU917334:MFU917368 MPQ917334:MPQ917368 MZM917334:MZM917368 NJI917334:NJI917368 NTE917334:NTE917368 ODA917334:ODA917368 OMW917334:OMW917368 OWS917334:OWS917368 PGO917334:PGO917368 PQK917334:PQK917368 QAG917334:QAG917368 QKC917334:QKC917368 QTY917334:QTY917368 RDU917334:RDU917368 RNQ917334:RNQ917368 RXM917334:RXM917368 SHI917334:SHI917368 SRE917334:SRE917368 TBA917334:TBA917368 TKW917334:TKW917368 TUS917334:TUS917368 UEO917334:UEO917368 UOK917334:UOK917368 UYG917334:UYG917368 VIC917334:VIC917368 VRY917334:VRY917368 WBU917334:WBU917368 WLQ917334:WLQ917368 WVM917334:WVM917368 E982870:E982904 JA982870:JA982904 SW982870:SW982904 ACS982870:ACS982904 AMO982870:AMO982904 AWK982870:AWK982904 BGG982870:BGG982904 BQC982870:BQC982904 BZY982870:BZY982904 CJU982870:CJU982904 CTQ982870:CTQ982904 DDM982870:DDM982904 DNI982870:DNI982904 DXE982870:DXE982904 EHA982870:EHA982904 EQW982870:EQW982904 FAS982870:FAS982904 FKO982870:FKO982904 FUK982870:FUK982904 GEG982870:GEG982904 GOC982870:GOC982904 GXY982870:GXY982904 HHU982870:HHU982904 HRQ982870:HRQ982904 IBM982870:IBM982904 ILI982870:ILI982904 IVE982870:IVE982904 JFA982870:JFA982904 JOW982870:JOW982904 JYS982870:JYS982904 KIO982870:KIO982904 KSK982870:KSK982904 LCG982870:LCG982904 LMC982870:LMC982904 LVY982870:LVY982904 MFU982870:MFU982904 MPQ982870:MPQ982904 MZM982870:MZM982904 NJI982870:NJI982904 NTE982870:NTE982904 ODA982870:ODA982904 OMW982870:OMW982904 OWS982870:OWS982904 PGO982870:PGO982904 PQK982870:PQK982904 QAG982870:QAG982904 QKC982870:QKC982904 QTY982870:QTY982904 RDU982870:RDU982904 RNQ982870:RNQ982904 RXM982870:RXM982904 SHI982870:SHI982904 SRE982870:SRE982904 TBA982870:TBA982904 TKW982870:TKW982904 TUS982870:TUS982904 UEO982870:UEO982904 UOK982870:UOK982904 UYG982870:UYG982904 VIC982870:VIC982904 VRY982870:VRY982904 WBU982870:WBU982904 WLQ982870:WLQ982904 WVM982870:WVM982904 E65324:E65358 JA65324:JA65358 SW65324:SW65358 ACS65324:ACS65358 AMO65324:AMO65358 AWK65324:AWK65358 BGG65324:BGG65358 BQC65324:BQC65358 BZY65324:BZY65358 CJU65324:CJU65358 CTQ65324:CTQ65358 DDM65324:DDM65358 DNI65324:DNI65358 DXE65324:DXE65358 EHA65324:EHA65358 EQW65324:EQW65358 FAS65324:FAS65358 FKO65324:FKO65358 FUK65324:FUK65358 GEG65324:GEG65358 GOC65324:GOC65358 GXY65324:GXY65358 HHU65324:HHU65358 HRQ65324:HRQ65358 IBM65324:IBM65358 ILI65324:ILI65358 IVE65324:IVE65358 JFA65324:JFA65358 JOW65324:JOW65358 JYS65324:JYS65358 KIO65324:KIO65358 KSK65324:KSK65358 LCG65324:LCG65358 LMC65324:LMC65358 LVY65324:LVY65358 MFU65324:MFU65358 MPQ65324:MPQ65358 MZM65324:MZM65358 NJI65324:NJI65358 NTE65324:NTE65358 ODA65324:ODA65358 OMW65324:OMW65358 OWS65324:OWS65358 PGO65324:PGO65358 PQK65324:PQK65358 QAG65324:QAG65358 QKC65324:QKC65358 QTY65324:QTY65358 RDU65324:RDU65358 RNQ65324:RNQ65358 RXM65324:RXM65358 SHI65324:SHI65358 SRE65324:SRE65358 TBA65324:TBA65358 TKW65324:TKW65358 TUS65324:TUS65358 UEO65324:UEO65358 UOK65324:UOK65358 UYG65324:UYG65358 VIC65324:VIC65358 VRY65324:VRY65358 WBU65324:WBU65358 WLQ65324:WLQ65358 WVM65324:WVM65358 E130860:E130894 JA130860:JA130894 SW130860:SW130894 ACS130860:ACS130894 AMO130860:AMO130894 AWK130860:AWK130894 BGG130860:BGG130894 BQC130860:BQC130894 BZY130860:BZY130894 CJU130860:CJU130894 CTQ130860:CTQ130894 DDM130860:DDM130894 DNI130860:DNI130894 DXE130860:DXE130894 EHA130860:EHA130894 EQW130860:EQW130894 FAS130860:FAS130894 FKO130860:FKO130894 FUK130860:FUK130894 GEG130860:GEG130894 GOC130860:GOC130894 GXY130860:GXY130894 HHU130860:HHU130894 HRQ130860:HRQ130894 IBM130860:IBM130894 ILI130860:ILI130894 IVE130860:IVE130894 JFA130860:JFA130894 JOW130860:JOW130894 JYS130860:JYS130894 KIO130860:KIO130894 KSK130860:KSK130894 LCG130860:LCG130894 LMC130860:LMC130894 LVY130860:LVY130894 MFU130860:MFU130894 MPQ130860:MPQ130894 MZM130860:MZM130894 NJI130860:NJI130894 NTE130860:NTE130894 ODA130860:ODA130894 OMW130860:OMW130894 OWS130860:OWS130894 PGO130860:PGO130894 PQK130860:PQK130894 QAG130860:QAG130894 QKC130860:QKC130894 QTY130860:QTY130894 RDU130860:RDU130894 RNQ130860:RNQ130894 RXM130860:RXM130894 SHI130860:SHI130894 SRE130860:SRE130894 TBA130860:TBA130894 TKW130860:TKW130894 TUS130860:TUS130894 UEO130860:UEO130894 UOK130860:UOK130894 UYG130860:UYG130894 VIC130860:VIC130894 VRY130860:VRY130894 WBU130860:WBU130894 WLQ130860:WLQ130894 WVM130860:WVM130894 E196396:E196430 JA196396:JA196430 SW196396:SW196430 ACS196396:ACS196430 AMO196396:AMO196430 AWK196396:AWK196430 BGG196396:BGG196430 BQC196396:BQC196430 BZY196396:BZY196430 CJU196396:CJU196430 CTQ196396:CTQ196430 DDM196396:DDM196430 DNI196396:DNI196430 DXE196396:DXE196430 EHA196396:EHA196430 EQW196396:EQW196430 FAS196396:FAS196430 FKO196396:FKO196430 FUK196396:FUK196430 GEG196396:GEG196430 GOC196396:GOC196430 GXY196396:GXY196430 HHU196396:HHU196430 HRQ196396:HRQ196430 IBM196396:IBM196430 ILI196396:ILI196430 IVE196396:IVE196430 JFA196396:JFA196430 JOW196396:JOW196430 JYS196396:JYS196430 KIO196396:KIO196430 KSK196396:KSK196430 LCG196396:LCG196430 LMC196396:LMC196430 LVY196396:LVY196430 MFU196396:MFU196430 MPQ196396:MPQ196430 MZM196396:MZM196430 NJI196396:NJI196430 NTE196396:NTE196430 ODA196396:ODA196430 OMW196396:OMW196430 OWS196396:OWS196430 PGO196396:PGO196430 PQK196396:PQK196430 QAG196396:QAG196430 QKC196396:QKC196430 QTY196396:QTY196430 RDU196396:RDU196430 RNQ196396:RNQ196430 RXM196396:RXM196430 SHI196396:SHI196430 SRE196396:SRE196430 TBA196396:TBA196430 TKW196396:TKW196430 TUS196396:TUS196430 UEO196396:UEO196430 UOK196396:UOK196430 UYG196396:UYG196430 VIC196396:VIC196430 VRY196396:VRY196430 WBU196396:WBU196430 WLQ196396:WLQ196430 WVM196396:WVM196430 E261932:E261966 JA261932:JA261966 SW261932:SW261966 ACS261932:ACS261966 AMO261932:AMO261966 AWK261932:AWK261966 BGG261932:BGG261966 BQC261932:BQC261966 BZY261932:BZY261966 CJU261932:CJU261966 CTQ261932:CTQ261966 DDM261932:DDM261966 DNI261932:DNI261966 DXE261932:DXE261966 EHA261932:EHA261966 EQW261932:EQW261966 FAS261932:FAS261966 FKO261932:FKO261966 FUK261932:FUK261966 GEG261932:GEG261966 GOC261932:GOC261966 GXY261932:GXY261966 HHU261932:HHU261966 HRQ261932:HRQ261966 IBM261932:IBM261966 ILI261932:ILI261966 IVE261932:IVE261966 JFA261932:JFA261966 JOW261932:JOW261966 JYS261932:JYS261966 KIO261932:KIO261966 KSK261932:KSK261966 LCG261932:LCG261966 LMC261932:LMC261966 LVY261932:LVY261966 MFU261932:MFU261966 MPQ261932:MPQ261966 MZM261932:MZM261966 NJI261932:NJI261966 NTE261932:NTE261966 ODA261932:ODA261966 OMW261932:OMW261966 OWS261932:OWS261966 PGO261932:PGO261966 PQK261932:PQK261966 QAG261932:QAG261966 QKC261932:QKC261966 QTY261932:QTY261966 RDU261932:RDU261966 RNQ261932:RNQ261966 RXM261932:RXM261966 SHI261932:SHI261966 SRE261932:SRE261966 TBA261932:TBA261966 TKW261932:TKW261966 TUS261932:TUS261966 UEO261932:UEO261966 UOK261932:UOK261966 UYG261932:UYG261966 VIC261932:VIC261966 VRY261932:VRY261966 WBU261932:WBU261966 WLQ261932:WLQ261966 WVM261932:WVM261966 E327468:E327502 JA327468:JA327502 SW327468:SW327502 ACS327468:ACS327502 AMO327468:AMO327502 AWK327468:AWK327502 BGG327468:BGG327502 BQC327468:BQC327502 BZY327468:BZY327502 CJU327468:CJU327502 CTQ327468:CTQ327502 DDM327468:DDM327502 DNI327468:DNI327502 DXE327468:DXE327502 EHA327468:EHA327502 EQW327468:EQW327502 FAS327468:FAS327502 FKO327468:FKO327502 FUK327468:FUK327502 GEG327468:GEG327502 GOC327468:GOC327502 GXY327468:GXY327502 HHU327468:HHU327502 HRQ327468:HRQ327502 IBM327468:IBM327502 ILI327468:ILI327502 IVE327468:IVE327502 JFA327468:JFA327502 JOW327468:JOW327502 JYS327468:JYS327502 KIO327468:KIO327502 KSK327468:KSK327502 LCG327468:LCG327502 LMC327468:LMC327502 LVY327468:LVY327502 MFU327468:MFU327502 MPQ327468:MPQ327502 MZM327468:MZM327502 NJI327468:NJI327502 NTE327468:NTE327502 ODA327468:ODA327502 OMW327468:OMW327502 OWS327468:OWS327502 PGO327468:PGO327502 PQK327468:PQK327502 QAG327468:QAG327502 QKC327468:QKC327502 QTY327468:QTY327502 RDU327468:RDU327502 RNQ327468:RNQ327502 RXM327468:RXM327502 SHI327468:SHI327502 SRE327468:SRE327502 TBA327468:TBA327502 TKW327468:TKW327502 TUS327468:TUS327502 UEO327468:UEO327502 UOK327468:UOK327502 UYG327468:UYG327502 VIC327468:VIC327502 VRY327468:VRY327502 WBU327468:WBU327502 WLQ327468:WLQ327502 WVM327468:WVM327502 E393004:E393038 JA393004:JA393038 SW393004:SW393038 ACS393004:ACS393038 AMO393004:AMO393038 AWK393004:AWK393038 BGG393004:BGG393038 BQC393004:BQC393038 BZY393004:BZY393038 CJU393004:CJU393038 CTQ393004:CTQ393038 DDM393004:DDM393038 DNI393004:DNI393038 DXE393004:DXE393038 EHA393004:EHA393038 EQW393004:EQW393038 FAS393004:FAS393038 FKO393004:FKO393038 FUK393004:FUK393038 GEG393004:GEG393038 GOC393004:GOC393038 GXY393004:GXY393038 HHU393004:HHU393038 HRQ393004:HRQ393038 IBM393004:IBM393038 ILI393004:ILI393038 IVE393004:IVE393038 JFA393004:JFA393038 JOW393004:JOW393038 JYS393004:JYS393038 KIO393004:KIO393038 KSK393004:KSK393038 LCG393004:LCG393038 LMC393004:LMC393038 LVY393004:LVY393038 MFU393004:MFU393038 MPQ393004:MPQ393038 MZM393004:MZM393038 NJI393004:NJI393038 NTE393004:NTE393038 ODA393004:ODA393038 OMW393004:OMW393038 OWS393004:OWS393038 PGO393004:PGO393038 PQK393004:PQK393038 QAG393004:QAG393038 QKC393004:QKC393038 QTY393004:QTY393038 RDU393004:RDU393038 RNQ393004:RNQ393038 RXM393004:RXM393038 SHI393004:SHI393038 SRE393004:SRE393038 TBA393004:TBA393038 TKW393004:TKW393038 TUS393004:TUS393038 UEO393004:UEO393038 UOK393004:UOK393038 UYG393004:UYG393038 VIC393004:VIC393038 VRY393004:VRY393038 WBU393004:WBU393038 WLQ393004:WLQ393038 WVM393004:WVM393038 E458540:E458574 JA458540:JA458574 SW458540:SW458574 ACS458540:ACS458574 AMO458540:AMO458574 AWK458540:AWK458574 BGG458540:BGG458574 BQC458540:BQC458574 BZY458540:BZY458574 CJU458540:CJU458574 CTQ458540:CTQ458574 DDM458540:DDM458574 DNI458540:DNI458574 DXE458540:DXE458574 EHA458540:EHA458574 EQW458540:EQW458574 FAS458540:FAS458574 FKO458540:FKO458574 FUK458540:FUK458574 GEG458540:GEG458574 GOC458540:GOC458574 GXY458540:GXY458574 HHU458540:HHU458574 HRQ458540:HRQ458574 IBM458540:IBM458574 ILI458540:ILI458574 IVE458540:IVE458574 JFA458540:JFA458574 JOW458540:JOW458574 JYS458540:JYS458574 KIO458540:KIO458574 KSK458540:KSK458574 LCG458540:LCG458574 LMC458540:LMC458574 LVY458540:LVY458574 MFU458540:MFU458574 MPQ458540:MPQ458574 MZM458540:MZM458574 NJI458540:NJI458574 NTE458540:NTE458574 ODA458540:ODA458574 OMW458540:OMW458574 OWS458540:OWS458574 PGO458540:PGO458574 PQK458540:PQK458574 QAG458540:QAG458574 QKC458540:QKC458574 QTY458540:QTY458574 RDU458540:RDU458574 RNQ458540:RNQ458574 RXM458540:RXM458574 SHI458540:SHI458574 SRE458540:SRE458574 TBA458540:TBA458574 TKW458540:TKW458574 TUS458540:TUS458574 UEO458540:UEO458574 UOK458540:UOK458574 UYG458540:UYG458574 VIC458540:VIC458574 VRY458540:VRY458574 WBU458540:WBU458574 WLQ458540:WLQ458574 WVM458540:WVM458574 E524076:E524110 JA524076:JA524110 SW524076:SW524110 ACS524076:ACS524110 AMO524076:AMO524110 AWK524076:AWK524110 BGG524076:BGG524110 BQC524076:BQC524110 BZY524076:BZY524110 CJU524076:CJU524110 CTQ524076:CTQ524110 DDM524076:DDM524110 DNI524076:DNI524110 DXE524076:DXE524110 EHA524076:EHA524110 EQW524076:EQW524110 FAS524076:FAS524110 FKO524076:FKO524110 FUK524076:FUK524110 GEG524076:GEG524110 GOC524076:GOC524110 GXY524076:GXY524110 HHU524076:HHU524110 HRQ524076:HRQ524110 IBM524076:IBM524110 ILI524076:ILI524110 IVE524076:IVE524110 JFA524076:JFA524110 JOW524076:JOW524110 JYS524076:JYS524110 KIO524076:KIO524110 KSK524076:KSK524110 LCG524076:LCG524110 LMC524076:LMC524110 LVY524076:LVY524110 MFU524076:MFU524110 MPQ524076:MPQ524110 MZM524076:MZM524110 NJI524076:NJI524110 NTE524076:NTE524110 ODA524076:ODA524110 OMW524076:OMW524110 OWS524076:OWS524110 PGO524076:PGO524110 PQK524076:PQK524110 QAG524076:QAG524110 QKC524076:QKC524110 QTY524076:QTY524110 RDU524076:RDU524110 RNQ524076:RNQ524110 RXM524076:RXM524110 SHI524076:SHI524110 SRE524076:SRE524110 TBA524076:TBA524110 TKW524076:TKW524110 TUS524076:TUS524110 UEO524076:UEO524110 UOK524076:UOK524110 UYG524076:UYG524110 VIC524076:VIC524110 VRY524076:VRY524110 WBU524076:WBU524110 WLQ524076:WLQ524110 WVM524076:WVM524110 E589612:E589646 JA589612:JA589646 SW589612:SW589646 ACS589612:ACS589646 AMO589612:AMO589646 AWK589612:AWK589646 BGG589612:BGG589646 BQC589612:BQC589646 BZY589612:BZY589646 CJU589612:CJU589646 CTQ589612:CTQ589646 DDM589612:DDM589646 DNI589612:DNI589646 DXE589612:DXE589646 EHA589612:EHA589646 EQW589612:EQW589646 FAS589612:FAS589646 FKO589612:FKO589646 FUK589612:FUK589646 GEG589612:GEG589646 GOC589612:GOC589646 GXY589612:GXY589646 HHU589612:HHU589646 HRQ589612:HRQ589646 IBM589612:IBM589646 ILI589612:ILI589646 IVE589612:IVE589646 JFA589612:JFA589646 JOW589612:JOW589646 JYS589612:JYS589646 KIO589612:KIO589646 KSK589612:KSK589646 LCG589612:LCG589646 LMC589612:LMC589646 LVY589612:LVY589646 MFU589612:MFU589646 MPQ589612:MPQ589646 MZM589612:MZM589646 NJI589612:NJI589646 NTE589612:NTE589646 ODA589612:ODA589646 OMW589612:OMW589646 OWS589612:OWS589646 PGO589612:PGO589646 PQK589612:PQK589646 QAG589612:QAG589646 QKC589612:QKC589646 QTY589612:QTY589646 RDU589612:RDU589646 RNQ589612:RNQ589646 RXM589612:RXM589646 SHI589612:SHI589646 SRE589612:SRE589646 TBA589612:TBA589646 TKW589612:TKW589646 TUS589612:TUS589646 UEO589612:UEO589646 UOK589612:UOK589646 UYG589612:UYG589646 VIC589612:VIC589646 VRY589612:VRY589646 WBU589612:WBU589646 WLQ589612:WLQ589646 WVM589612:WVM589646 E655148:E655182 JA655148:JA655182 SW655148:SW655182 ACS655148:ACS655182 AMO655148:AMO655182 AWK655148:AWK655182 BGG655148:BGG655182 BQC655148:BQC655182 BZY655148:BZY655182 CJU655148:CJU655182 CTQ655148:CTQ655182 DDM655148:DDM655182 DNI655148:DNI655182 DXE655148:DXE655182 EHA655148:EHA655182 EQW655148:EQW655182 FAS655148:FAS655182 FKO655148:FKO655182 FUK655148:FUK655182 GEG655148:GEG655182 GOC655148:GOC655182 GXY655148:GXY655182 HHU655148:HHU655182 HRQ655148:HRQ655182 IBM655148:IBM655182 ILI655148:ILI655182 IVE655148:IVE655182 JFA655148:JFA655182 JOW655148:JOW655182 JYS655148:JYS655182 KIO655148:KIO655182 KSK655148:KSK655182 LCG655148:LCG655182 LMC655148:LMC655182 LVY655148:LVY655182 MFU655148:MFU655182 MPQ655148:MPQ655182 MZM655148:MZM655182 NJI655148:NJI655182 NTE655148:NTE655182 ODA655148:ODA655182 OMW655148:OMW655182 OWS655148:OWS655182 PGO655148:PGO655182 PQK655148:PQK655182 QAG655148:QAG655182 QKC655148:QKC655182 QTY655148:QTY655182 RDU655148:RDU655182 RNQ655148:RNQ655182 RXM655148:RXM655182 SHI655148:SHI655182 SRE655148:SRE655182 TBA655148:TBA655182 TKW655148:TKW655182 TUS655148:TUS655182 UEO655148:UEO655182 UOK655148:UOK655182 UYG655148:UYG655182 VIC655148:VIC655182 VRY655148:VRY655182 WBU655148:WBU655182 WLQ655148:WLQ655182 WVM655148:WVM655182 E720684:E720718 JA720684:JA720718 SW720684:SW720718 ACS720684:ACS720718 AMO720684:AMO720718 AWK720684:AWK720718 BGG720684:BGG720718 BQC720684:BQC720718 BZY720684:BZY720718 CJU720684:CJU720718 CTQ720684:CTQ720718 DDM720684:DDM720718 DNI720684:DNI720718 DXE720684:DXE720718 EHA720684:EHA720718 EQW720684:EQW720718 FAS720684:FAS720718 FKO720684:FKO720718 FUK720684:FUK720718 GEG720684:GEG720718 GOC720684:GOC720718 GXY720684:GXY720718 HHU720684:HHU720718 HRQ720684:HRQ720718 IBM720684:IBM720718 ILI720684:ILI720718 IVE720684:IVE720718 JFA720684:JFA720718 JOW720684:JOW720718 JYS720684:JYS720718 KIO720684:KIO720718 KSK720684:KSK720718 LCG720684:LCG720718 LMC720684:LMC720718 LVY720684:LVY720718 MFU720684:MFU720718 MPQ720684:MPQ720718 MZM720684:MZM720718 NJI720684:NJI720718 NTE720684:NTE720718 ODA720684:ODA720718 OMW720684:OMW720718 OWS720684:OWS720718 PGO720684:PGO720718 PQK720684:PQK720718 QAG720684:QAG720718 QKC720684:QKC720718 QTY720684:QTY720718 RDU720684:RDU720718 RNQ720684:RNQ720718 RXM720684:RXM720718 SHI720684:SHI720718 SRE720684:SRE720718 TBA720684:TBA720718 TKW720684:TKW720718 TUS720684:TUS720718 UEO720684:UEO720718 UOK720684:UOK720718 UYG720684:UYG720718 VIC720684:VIC720718 VRY720684:VRY720718 WBU720684:WBU720718 WLQ720684:WLQ720718 WVM720684:WVM720718 E786220:E786254 JA786220:JA786254 SW786220:SW786254 ACS786220:ACS786254 AMO786220:AMO786254 AWK786220:AWK786254 BGG786220:BGG786254 BQC786220:BQC786254 BZY786220:BZY786254 CJU786220:CJU786254 CTQ786220:CTQ786254 DDM786220:DDM786254 DNI786220:DNI786254 DXE786220:DXE786254 EHA786220:EHA786254 EQW786220:EQW786254 FAS786220:FAS786254 FKO786220:FKO786254 FUK786220:FUK786254 GEG786220:GEG786254 GOC786220:GOC786254 GXY786220:GXY786254 HHU786220:HHU786254 HRQ786220:HRQ786254 IBM786220:IBM786254 ILI786220:ILI786254 IVE786220:IVE786254 JFA786220:JFA786254 JOW786220:JOW786254 JYS786220:JYS786254 KIO786220:KIO786254 KSK786220:KSK786254 LCG786220:LCG786254 LMC786220:LMC786254 LVY786220:LVY786254 MFU786220:MFU786254 MPQ786220:MPQ786254 MZM786220:MZM786254 NJI786220:NJI786254 NTE786220:NTE786254 ODA786220:ODA786254 OMW786220:OMW786254 OWS786220:OWS786254 PGO786220:PGO786254 PQK786220:PQK786254 QAG786220:QAG786254 QKC786220:QKC786254 QTY786220:QTY786254 RDU786220:RDU786254 RNQ786220:RNQ786254 RXM786220:RXM786254 SHI786220:SHI786254 SRE786220:SRE786254 TBA786220:TBA786254 TKW786220:TKW786254 TUS786220:TUS786254 UEO786220:UEO786254 UOK786220:UOK786254 UYG786220:UYG786254 VIC786220:VIC786254 VRY786220:VRY786254 WBU786220:WBU786254 WLQ786220:WLQ786254 WVM786220:WVM786254 E851756:E851790 JA851756:JA851790 SW851756:SW851790 ACS851756:ACS851790 AMO851756:AMO851790 AWK851756:AWK851790 BGG851756:BGG851790 BQC851756:BQC851790 BZY851756:BZY851790 CJU851756:CJU851790 CTQ851756:CTQ851790 DDM851756:DDM851790 DNI851756:DNI851790 DXE851756:DXE851790 EHA851756:EHA851790 EQW851756:EQW851790 FAS851756:FAS851790 FKO851756:FKO851790 FUK851756:FUK851790 GEG851756:GEG851790 GOC851756:GOC851790 GXY851756:GXY851790 HHU851756:HHU851790 HRQ851756:HRQ851790 IBM851756:IBM851790 ILI851756:ILI851790 IVE851756:IVE851790 JFA851756:JFA851790 JOW851756:JOW851790 JYS851756:JYS851790 KIO851756:KIO851790 KSK851756:KSK851790 LCG851756:LCG851790 LMC851756:LMC851790 LVY851756:LVY851790 MFU851756:MFU851790 MPQ851756:MPQ851790 MZM851756:MZM851790 NJI851756:NJI851790 NTE851756:NTE851790 ODA851756:ODA851790 OMW851756:OMW851790 OWS851756:OWS851790 PGO851756:PGO851790 PQK851756:PQK851790 QAG851756:QAG851790 QKC851756:QKC851790 QTY851756:QTY851790 RDU851756:RDU851790 RNQ851756:RNQ851790 RXM851756:RXM851790 SHI851756:SHI851790 SRE851756:SRE851790 TBA851756:TBA851790 TKW851756:TKW851790 TUS851756:TUS851790 UEO851756:UEO851790 UOK851756:UOK851790 UYG851756:UYG851790 VIC851756:VIC851790 VRY851756:VRY851790 WBU851756:WBU851790 WLQ851756:WLQ851790 WVM851756:WVM851790 E917292:E917326 JA917292:JA917326 SW917292:SW917326 ACS917292:ACS917326 AMO917292:AMO917326 AWK917292:AWK917326 BGG917292:BGG917326 BQC917292:BQC917326 BZY917292:BZY917326 CJU917292:CJU917326 CTQ917292:CTQ917326 DDM917292:DDM917326 DNI917292:DNI917326 DXE917292:DXE917326 EHA917292:EHA917326 EQW917292:EQW917326 FAS917292:FAS917326 FKO917292:FKO917326 FUK917292:FUK917326 GEG917292:GEG917326 GOC917292:GOC917326 GXY917292:GXY917326 HHU917292:HHU917326 HRQ917292:HRQ917326 IBM917292:IBM917326 ILI917292:ILI917326 IVE917292:IVE917326 JFA917292:JFA917326 JOW917292:JOW917326 JYS917292:JYS917326 KIO917292:KIO917326 KSK917292:KSK917326 LCG917292:LCG917326 LMC917292:LMC917326 LVY917292:LVY917326 MFU917292:MFU917326 MPQ917292:MPQ917326 MZM917292:MZM917326 NJI917292:NJI917326 NTE917292:NTE917326 ODA917292:ODA917326 OMW917292:OMW917326 OWS917292:OWS917326 PGO917292:PGO917326 PQK917292:PQK917326 QAG917292:QAG917326 QKC917292:QKC917326 QTY917292:QTY917326 RDU917292:RDU917326 RNQ917292:RNQ917326 RXM917292:RXM917326 SHI917292:SHI917326 SRE917292:SRE917326 TBA917292:TBA917326 TKW917292:TKW917326 TUS917292:TUS917326 UEO917292:UEO917326 UOK917292:UOK917326 UYG917292:UYG917326 VIC917292:VIC917326 VRY917292:VRY917326 WBU917292:WBU917326 WLQ917292:WLQ917326 WVM917292:WVM917326 E982828:E982862 JA982828:JA982862 SW982828:SW982862 ACS982828:ACS982862 AMO982828:AMO982862 AWK982828:AWK982862 BGG982828:BGG982862 BQC982828:BQC982862 BZY982828:BZY982862 CJU982828:CJU982862 CTQ982828:CTQ982862 DDM982828:DDM982862 DNI982828:DNI982862 DXE982828:DXE982862 EHA982828:EHA982862 EQW982828:EQW982862 FAS982828:FAS982862 FKO982828:FKO982862 FUK982828:FUK982862 GEG982828:GEG982862 GOC982828:GOC982862 GXY982828:GXY982862 HHU982828:HHU982862 HRQ982828:HRQ982862 IBM982828:IBM982862 ILI982828:ILI982862 IVE982828:IVE982862 JFA982828:JFA982862 JOW982828:JOW982862 JYS982828:JYS982862 KIO982828:KIO982862 KSK982828:KSK982862 LCG982828:LCG982862 LMC982828:LMC982862 LVY982828:LVY982862 MFU982828:MFU982862 MPQ982828:MPQ982862 MZM982828:MZM982862 NJI982828:NJI982862 NTE982828:NTE982862 ODA982828:ODA982862 OMW982828:OMW982862 OWS982828:OWS982862 PGO982828:PGO982862 PQK982828:PQK982862 QAG982828:QAG982862 QKC982828:QKC982862 QTY982828:QTY982862 RDU982828:RDU982862 RNQ982828:RNQ982862 RXM982828:RXM982862 SHI982828:SHI982862 SRE982828:SRE982862 TBA982828:TBA982862 TKW982828:TKW982862 TUS982828:TUS982862 UEO982828:UEO982862 UOK982828:UOK982862 UYG982828:UYG982862 VIC982828:VIC982862 VRY982828:VRY982862 WBU982828:WBU982862 WLQ982828:WLQ982862 WVM982828:WVM982862 E65282:E65316 JA65282:JA65316 SW65282:SW65316 ACS65282:ACS65316 AMO65282:AMO65316 AWK65282:AWK65316 BGG65282:BGG65316 BQC65282:BQC65316 BZY65282:BZY65316 CJU65282:CJU65316 CTQ65282:CTQ65316 DDM65282:DDM65316 DNI65282:DNI65316 DXE65282:DXE65316 EHA65282:EHA65316 EQW65282:EQW65316 FAS65282:FAS65316 FKO65282:FKO65316 FUK65282:FUK65316 GEG65282:GEG65316 GOC65282:GOC65316 GXY65282:GXY65316 HHU65282:HHU65316 HRQ65282:HRQ65316 IBM65282:IBM65316 ILI65282:ILI65316 IVE65282:IVE65316 JFA65282:JFA65316 JOW65282:JOW65316 JYS65282:JYS65316 KIO65282:KIO65316 KSK65282:KSK65316 LCG65282:LCG65316 LMC65282:LMC65316 LVY65282:LVY65316 MFU65282:MFU65316 MPQ65282:MPQ65316 MZM65282:MZM65316 NJI65282:NJI65316 NTE65282:NTE65316 ODA65282:ODA65316 OMW65282:OMW65316 OWS65282:OWS65316 PGO65282:PGO65316 PQK65282:PQK65316 QAG65282:QAG65316 QKC65282:QKC65316 QTY65282:QTY65316 RDU65282:RDU65316 RNQ65282:RNQ65316 RXM65282:RXM65316 SHI65282:SHI65316 SRE65282:SRE65316 TBA65282:TBA65316 TKW65282:TKW65316 TUS65282:TUS65316 UEO65282:UEO65316 UOK65282:UOK65316 UYG65282:UYG65316 VIC65282:VIC65316 VRY65282:VRY65316 WBU65282:WBU65316 WLQ65282:WLQ65316 WVM65282:WVM65316 E130818:E130852 JA130818:JA130852 SW130818:SW130852 ACS130818:ACS130852 AMO130818:AMO130852 AWK130818:AWK130852 BGG130818:BGG130852 BQC130818:BQC130852 BZY130818:BZY130852 CJU130818:CJU130852 CTQ130818:CTQ130852 DDM130818:DDM130852 DNI130818:DNI130852 DXE130818:DXE130852 EHA130818:EHA130852 EQW130818:EQW130852 FAS130818:FAS130852 FKO130818:FKO130852 FUK130818:FUK130852 GEG130818:GEG130852 GOC130818:GOC130852 GXY130818:GXY130852 HHU130818:HHU130852 HRQ130818:HRQ130852 IBM130818:IBM130852 ILI130818:ILI130852 IVE130818:IVE130852 JFA130818:JFA130852 JOW130818:JOW130852 JYS130818:JYS130852 KIO130818:KIO130852 KSK130818:KSK130852 LCG130818:LCG130852 LMC130818:LMC130852 LVY130818:LVY130852 MFU130818:MFU130852 MPQ130818:MPQ130852 MZM130818:MZM130852 NJI130818:NJI130852 NTE130818:NTE130852 ODA130818:ODA130852 OMW130818:OMW130852 OWS130818:OWS130852 PGO130818:PGO130852 PQK130818:PQK130852 QAG130818:QAG130852 QKC130818:QKC130852 QTY130818:QTY130852 RDU130818:RDU130852 RNQ130818:RNQ130852 RXM130818:RXM130852 SHI130818:SHI130852 SRE130818:SRE130852 TBA130818:TBA130852 TKW130818:TKW130852 TUS130818:TUS130852 UEO130818:UEO130852 UOK130818:UOK130852 UYG130818:UYG130852 VIC130818:VIC130852 VRY130818:VRY130852 WBU130818:WBU130852 WLQ130818:WLQ130852 WVM130818:WVM130852 E196354:E196388 JA196354:JA196388 SW196354:SW196388 ACS196354:ACS196388 AMO196354:AMO196388 AWK196354:AWK196388 BGG196354:BGG196388 BQC196354:BQC196388 BZY196354:BZY196388 CJU196354:CJU196388 CTQ196354:CTQ196388 DDM196354:DDM196388 DNI196354:DNI196388 DXE196354:DXE196388 EHA196354:EHA196388 EQW196354:EQW196388 FAS196354:FAS196388 FKO196354:FKO196388 FUK196354:FUK196388 GEG196354:GEG196388 GOC196354:GOC196388 GXY196354:GXY196388 HHU196354:HHU196388 HRQ196354:HRQ196388 IBM196354:IBM196388 ILI196354:ILI196388 IVE196354:IVE196388 JFA196354:JFA196388 JOW196354:JOW196388 JYS196354:JYS196388 KIO196354:KIO196388 KSK196354:KSK196388 LCG196354:LCG196388 LMC196354:LMC196388 LVY196354:LVY196388 MFU196354:MFU196388 MPQ196354:MPQ196388 MZM196354:MZM196388 NJI196354:NJI196388 NTE196354:NTE196388 ODA196354:ODA196388 OMW196354:OMW196388 OWS196354:OWS196388 PGO196354:PGO196388 PQK196354:PQK196388 QAG196354:QAG196388 QKC196354:QKC196388 QTY196354:QTY196388 RDU196354:RDU196388 RNQ196354:RNQ196388 RXM196354:RXM196388 SHI196354:SHI196388 SRE196354:SRE196388 TBA196354:TBA196388 TKW196354:TKW196388 TUS196354:TUS196388 UEO196354:UEO196388 UOK196354:UOK196388 UYG196354:UYG196388 VIC196354:VIC196388 VRY196354:VRY196388 WBU196354:WBU196388 WLQ196354:WLQ196388 WVM196354:WVM196388 E261890:E261924 JA261890:JA261924 SW261890:SW261924 ACS261890:ACS261924 AMO261890:AMO261924 AWK261890:AWK261924 BGG261890:BGG261924 BQC261890:BQC261924 BZY261890:BZY261924 CJU261890:CJU261924 CTQ261890:CTQ261924 DDM261890:DDM261924 DNI261890:DNI261924 DXE261890:DXE261924 EHA261890:EHA261924 EQW261890:EQW261924 FAS261890:FAS261924 FKO261890:FKO261924 FUK261890:FUK261924 GEG261890:GEG261924 GOC261890:GOC261924 GXY261890:GXY261924 HHU261890:HHU261924 HRQ261890:HRQ261924 IBM261890:IBM261924 ILI261890:ILI261924 IVE261890:IVE261924 JFA261890:JFA261924 JOW261890:JOW261924 JYS261890:JYS261924 KIO261890:KIO261924 KSK261890:KSK261924 LCG261890:LCG261924 LMC261890:LMC261924 LVY261890:LVY261924 MFU261890:MFU261924 MPQ261890:MPQ261924 MZM261890:MZM261924 NJI261890:NJI261924 NTE261890:NTE261924 ODA261890:ODA261924 OMW261890:OMW261924 OWS261890:OWS261924 PGO261890:PGO261924 PQK261890:PQK261924 QAG261890:QAG261924 QKC261890:QKC261924 QTY261890:QTY261924 RDU261890:RDU261924 RNQ261890:RNQ261924 RXM261890:RXM261924 SHI261890:SHI261924 SRE261890:SRE261924 TBA261890:TBA261924 TKW261890:TKW261924 TUS261890:TUS261924 UEO261890:UEO261924 UOK261890:UOK261924 UYG261890:UYG261924 VIC261890:VIC261924 VRY261890:VRY261924 WBU261890:WBU261924 WLQ261890:WLQ261924 WVM261890:WVM261924 E327426:E327460 JA327426:JA327460 SW327426:SW327460 ACS327426:ACS327460 AMO327426:AMO327460 AWK327426:AWK327460 BGG327426:BGG327460 BQC327426:BQC327460 BZY327426:BZY327460 CJU327426:CJU327460 CTQ327426:CTQ327460 DDM327426:DDM327460 DNI327426:DNI327460 DXE327426:DXE327460 EHA327426:EHA327460 EQW327426:EQW327460 FAS327426:FAS327460 FKO327426:FKO327460 FUK327426:FUK327460 GEG327426:GEG327460 GOC327426:GOC327460 GXY327426:GXY327460 HHU327426:HHU327460 HRQ327426:HRQ327460 IBM327426:IBM327460 ILI327426:ILI327460 IVE327426:IVE327460 JFA327426:JFA327460 JOW327426:JOW327460 JYS327426:JYS327460 KIO327426:KIO327460 KSK327426:KSK327460 LCG327426:LCG327460 LMC327426:LMC327460 LVY327426:LVY327460 MFU327426:MFU327460 MPQ327426:MPQ327460 MZM327426:MZM327460 NJI327426:NJI327460 NTE327426:NTE327460 ODA327426:ODA327460 OMW327426:OMW327460 OWS327426:OWS327460 PGO327426:PGO327460 PQK327426:PQK327460 QAG327426:QAG327460 QKC327426:QKC327460 QTY327426:QTY327460 RDU327426:RDU327460 RNQ327426:RNQ327460 RXM327426:RXM327460 SHI327426:SHI327460 SRE327426:SRE327460 TBA327426:TBA327460 TKW327426:TKW327460 TUS327426:TUS327460 UEO327426:UEO327460 UOK327426:UOK327460 UYG327426:UYG327460 VIC327426:VIC327460 VRY327426:VRY327460 WBU327426:WBU327460 WLQ327426:WLQ327460 WVM327426:WVM327460 E392962:E392996 JA392962:JA392996 SW392962:SW392996 ACS392962:ACS392996 AMO392962:AMO392996 AWK392962:AWK392996 BGG392962:BGG392996 BQC392962:BQC392996 BZY392962:BZY392996 CJU392962:CJU392996 CTQ392962:CTQ392996 DDM392962:DDM392996 DNI392962:DNI392996 DXE392962:DXE392996 EHA392962:EHA392996 EQW392962:EQW392996 FAS392962:FAS392996 FKO392962:FKO392996 FUK392962:FUK392996 GEG392962:GEG392996 GOC392962:GOC392996 GXY392962:GXY392996 HHU392962:HHU392996 HRQ392962:HRQ392996 IBM392962:IBM392996 ILI392962:ILI392996 IVE392962:IVE392996 JFA392962:JFA392996 JOW392962:JOW392996 JYS392962:JYS392996 KIO392962:KIO392996 KSK392962:KSK392996 LCG392962:LCG392996 LMC392962:LMC392996 LVY392962:LVY392996 MFU392962:MFU392996 MPQ392962:MPQ392996 MZM392962:MZM392996 NJI392962:NJI392996 NTE392962:NTE392996 ODA392962:ODA392996 OMW392962:OMW392996 OWS392962:OWS392996 PGO392962:PGO392996 PQK392962:PQK392996 QAG392962:QAG392996 QKC392962:QKC392996 QTY392962:QTY392996 RDU392962:RDU392996 RNQ392962:RNQ392996 RXM392962:RXM392996 SHI392962:SHI392996 SRE392962:SRE392996 TBA392962:TBA392996 TKW392962:TKW392996 TUS392962:TUS392996 UEO392962:UEO392996 UOK392962:UOK392996 UYG392962:UYG392996 VIC392962:VIC392996 VRY392962:VRY392996 WBU392962:WBU392996 WLQ392962:WLQ392996 WVM392962:WVM392996 E458498:E458532 JA458498:JA458532 SW458498:SW458532 ACS458498:ACS458532 AMO458498:AMO458532 AWK458498:AWK458532 BGG458498:BGG458532 BQC458498:BQC458532 BZY458498:BZY458532 CJU458498:CJU458532 CTQ458498:CTQ458532 DDM458498:DDM458532 DNI458498:DNI458532 DXE458498:DXE458532 EHA458498:EHA458532 EQW458498:EQW458532 FAS458498:FAS458532 FKO458498:FKO458532 FUK458498:FUK458532 GEG458498:GEG458532 GOC458498:GOC458532 GXY458498:GXY458532 HHU458498:HHU458532 HRQ458498:HRQ458532 IBM458498:IBM458532 ILI458498:ILI458532 IVE458498:IVE458532 JFA458498:JFA458532 JOW458498:JOW458532 JYS458498:JYS458532 KIO458498:KIO458532 KSK458498:KSK458532 LCG458498:LCG458532 LMC458498:LMC458532 LVY458498:LVY458532 MFU458498:MFU458532 MPQ458498:MPQ458532 MZM458498:MZM458532 NJI458498:NJI458532 NTE458498:NTE458532 ODA458498:ODA458532 OMW458498:OMW458532 OWS458498:OWS458532 PGO458498:PGO458532 PQK458498:PQK458532 QAG458498:QAG458532 QKC458498:QKC458532 QTY458498:QTY458532 RDU458498:RDU458532 RNQ458498:RNQ458532 RXM458498:RXM458532 SHI458498:SHI458532 SRE458498:SRE458532 TBA458498:TBA458532 TKW458498:TKW458532 TUS458498:TUS458532 UEO458498:UEO458532 UOK458498:UOK458532 UYG458498:UYG458532 VIC458498:VIC458532 VRY458498:VRY458532 WBU458498:WBU458532 WLQ458498:WLQ458532 WVM458498:WVM458532 E524034:E524068 JA524034:JA524068 SW524034:SW524068 ACS524034:ACS524068 AMO524034:AMO524068 AWK524034:AWK524068 BGG524034:BGG524068 BQC524034:BQC524068 BZY524034:BZY524068 CJU524034:CJU524068 CTQ524034:CTQ524068 DDM524034:DDM524068 DNI524034:DNI524068 DXE524034:DXE524068 EHA524034:EHA524068 EQW524034:EQW524068 FAS524034:FAS524068 FKO524034:FKO524068 FUK524034:FUK524068 GEG524034:GEG524068 GOC524034:GOC524068 GXY524034:GXY524068 HHU524034:HHU524068 HRQ524034:HRQ524068 IBM524034:IBM524068 ILI524034:ILI524068 IVE524034:IVE524068 JFA524034:JFA524068 JOW524034:JOW524068 JYS524034:JYS524068 KIO524034:KIO524068 KSK524034:KSK524068 LCG524034:LCG524068 LMC524034:LMC524068 LVY524034:LVY524068 MFU524034:MFU524068 MPQ524034:MPQ524068 MZM524034:MZM524068 NJI524034:NJI524068 NTE524034:NTE524068 ODA524034:ODA524068 OMW524034:OMW524068 OWS524034:OWS524068 PGO524034:PGO524068 PQK524034:PQK524068 QAG524034:QAG524068 QKC524034:QKC524068 QTY524034:QTY524068 RDU524034:RDU524068 RNQ524034:RNQ524068 RXM524034:RXM524068 SHI524034:SHI524068 SRE524034:SRE524068 TBA524034:TBA524068 TKW524034:TKW524068 TUS524034:TUS524068 UEO524034:UEO524068 UOK524034:UOK524068 UYG524034:UYG524068 VIC524034:VIC524068 VRY524034:VRY524068 WBU524034:WBU524068 WLQ524034:WLQ524068 WVM524034:WVM524068 E589570:E589604 JA589570:JA589604 SW589570:SW589604 ACS589570:ACS589604 AMO589570:AMO589604 AWK589570:AWK589604 BGG589570:BGG589604 BQC589570:BQC589604 BZY589570:BZY589604 CJU589570:CJU589604 CTQ589570:CTQ589604 DDM589570:DDM589604 DNI589570:DNI589604 DXE589570:DXE589604 EHA589570:EHA589604 EQW589570:EQW589604 FAS589570:FAS589604 FKO589570:FKO589604 FUK589570:FUK589604 GEG589570:GEG589604 GOC589570:GOC589604 GXY589570:GXY589604 HHU589570:HHU589604 HRQ589570:HRQ589604 IBM589570:IBM589604 ILI589570:ILI589604 IVE589570:IVE589604 JFA589570:JFA589604 JOW589570:JOW589604 JYS589570:JYS589604 KIO589570:KIO589604 KSK589570:KSK589604 LCG589570:LCG589604 LMC589570:LMC589604 LVY589570:LVY589604 MFU589570:MFU589604 MPQ589570:MPQ589604 MZM589570:MZM589604 NJI589570:NJI589604 NTE589570:NTE589604 ODA589570:ODA589604 OMW589570:OMW589604 OWS589570:OWS589604 PGO589570:PGO589604 PQK589570:PQK589604 QAG589570:QAG589604 QKC589570:QKC589604 QTY589570:QTY589604 RDU589570:RDU589604 RNQ589570:RNQ589604 RXM589570:RXM589604 SHI589570:SHI589604 SRE589570:SRE589604 TBA589570:TBA589604 TKW589570:TKW589604 TUS589570:TUS589604 UEO589570:UEO589604 UOK589570:UOK589604 UYG589570:UYG589604 VIC589570:VIC589604 VRY589570:VRY589604 WBU589570:WBU589604 WLQ589570:WLQ589604 WVM589570:WVM589604 E655106:E655140 JA655106:JA655140 SW655106:SW655140 ACS655106:ACS655140 AMO655106:AMO655140 AWK655106:AWK655140 BGG655106:BGG655140 BQC655106:BQC655140 BZY655106:BZY655140 CJU655106:CJU655140 CTQ655106:CTQ655140 DDM655106:DDM655140 DNI655106:DNI655140 DXE655106:DXE655140 EHA655106:EHA655140 EQW655106:EQW655140 FAS655106:FAS655140 FKO655106:FKO655140 FUK655106:FUK655140 GEG655106:GEG655140 GOC655106:GOC655140 GXY655106:GXY655140 HHU655106:HHU655140 HRQ655106:HRQ655140 IBM655106:IBM655140 ILI655106:ILI655140 IVE655106:IVE655140 JFA655106:JFA655140 JOW655106:JOW655140 JYS655106:JYS655140 KIO655106:KIO655140 KSK655106:KSK655140 LCG655106:LCG655140 LMC655106:LMC655140 LVY655106:LVY655140 MFU655106:MFU655140 MPQ655106:MPQ655140 MZM655106:MZM655140 NJI655106:NJI655140 NTE655106:NTE655140 ODA655106:ODA655140 OMW655106:OMW655140 OWS655106:OWS655140 PGO655106:PGO655140 PQK655106:PQK655140 QAG655106:QAG655140 QKC655106:QKC655140 QTY655106:QTY655140 RDU655106:RDU655140 RNQ655106:RNQ655140 RXM655106:RXM655140 SHI655106:SHI655140 SRE655106:SRE655140 TBA655106:TBA655140 TKW655106:TKW655140 TUS655106:TUS655140 UEO655106:UEO655140 UOK655106:UOK655140 UYG655106:UYG655140 VIC655106:VIC655140 VRY655106:VRY655140 WBU655106:WBU655140 WLQ655106:WLQ655140 WVM655106:WVM655140 E720642:E720676 JA720642:JA720676 SW720642:SW720676 ACS720642:ACS720676 AMO720642:AMO720676 AWK720642:AWK720676 BGG720642:BGG720676 BQC720642:BQC720676 BZY720642:BZY720676 CJU720642:CJU720676 CTQ720642:CTQ720676 DDM720642:DDM720676 DNI720642:DNI720676 DXE720642:DXE720676 EHA720642:EHA720676 EQW720642:EQW720676 FAS720642:FAS720676 FKO720642:FKO720676 FUK720642:FUK720676 GEG720642:GEG720676 GOC720642:GOC720676 GXY720642:GXY720676 HHU720642:HHU720676 HRQ720642:HRQ720676 IBM720642:IBM720676 ILI720642:ILI720676 IVE720642:IVE720676 JFA720642:JFA720676 JOW720642:JOW720676 JYS720642:JYS720676 KIO720642:KIO720676 KSK720642:KSK720676 LCG720642:LCG720676 LMC720642:LMC720676 LVY720642:LVY720676 MFU720642:MFU720676 MPQ720642:MPQ720676 MZM720642:MZM720676 NJI720642:NJI720676 NTE720642:NTE720676 ODA720642:ODA720676 OMW720642:OMW720676 OWS720642:OWS720676 PGO720642:PGO720676 PQK720642:PQK720676 QAG720642:QAG720676 QKC720642:QKC720676 QTY720642:QTY720676 RDU720642:RDU720676 RNQ720642:RNQ720676 RXM720642:RXM720676 SHI720642:SHI720676 SRE720642:SRE720676 TBA720642:TBA720676 TKW720642:TKW720676 TUS720642:TUS720676 UEO720642:UEO720676 UOK720642:UOK720676 UYG720642:UYG720676 VIC720642:VIC720676 VRY720642:VRY720676 WBU720642:WBU720676 WLQ720642:WLQ720676 WVM720642:WVM720676 E786178:E786212 JA786178:JA786212 SW786178:SW786212 ACS786178:ACS786212 AMO786178:AMO786212 AWK786178:AWK786212 BGG786178:BGG786212 BQC786178:BQC786212 BZY786178:BZY786212 CJU786178:CJU786212 CTQ786178:CTQ786212 DDM786178:DDM786212 DNI786178:DNI786212 DXE786178:DXE786212 EHA786178:EHA786212 EQW786178:EQW786212 FAS786178:FAS786212 FKO786178:FKO786212 FUK786178:FUK786212 GEG786178:GEG786212 GOC786178:GOC786212 GXY786178:GXY786212 HHU786178:HHU786212 HRQ786178:HRQ786212 IBM786178:IBM786212 ILI786178:ILI786212 IVE786178:IVE786212 JFA786178:JFA786212 JOW786178:JOW786212 JYS786178:JYS786212 KIO786178:KIO786212 KSK786178:KSK786212 LCG786178:LCG786212 LMC786178:LMC786212 LVY786178:LVY786212 MFU786178:MFU786212 MPQ786178:MPQ786212 MZM786178:MZM786212 NJI786178:NJI786212 NTE786178:NTE786212 ODA786178:ODA786212 OMW786178:OMW786212 OWS786178:OWS786212 PGO786178:PGO786212 PQK786178:PQK786212 QAG786178:QAG786212 QKC786178:QKC786212 QTY786178:QTY786212 RDU786178:RDU786212 RNQ786178:RNQ786212 RXM786178:RXM786212 SHI786178:SHI786212 SRE786178:SRE786212 TBA786178:TBA786212 TKW786178:TKW786212 TUS786178:TUS786212 UEO786178:UEO786212 UOK786178:UOK786212 UYG786178:UYG786212 VIC786178:VIC786212 VRY786178:VRY786212 WBU786178:WBU786212 WLQ786178:WLQ786212 WVM786178:WVM786212 E851714:E851748 JA851714:JA851748 SW851714:SW851748 ACS851714:ACS851748 AMO851714:AMO851748 AWK851714:AWK851748 BGG851714:BGG851748 BQC851714:BQC851748 BZY851714:BZY851748 CJU851714:CJU851748 CTQ851714:CTQ851748 DDM851714:DDM851748 DNI851714:DNI851748 DXE851714:DXE851748 EHA851714:EHA851748 EQW851714:EQW851748 FAS851714:FAS851748 FKO851714:FKO851748 FUK851714:FUK851748 GEG851714:GEG851748 GOC851714:GOC851748 GXY851714:GXY851748 HHU851714:HHU851748 HRQ851714:HRQ851748 IBM851714:IBM851748 ILI851714:ILI851748 IVE851714:IVE851748 JFA851714:JFA851748 JOW851714:JOW851748 JYS851714:JYS851748 KIO851714:KIO851748 KSK851714:KSK851748 LCG851714:LCG851748 LMC851714:LMC851748 LVY851714:LVY851748 MFU851714:MFU851748 MPQ851714:MPQ851748 MZM851714:MZM851748 NJI851714:NJI851748 NTE851714:NTE851748 ODA851714:ODA851748 OMW851714:OMW851748 OWS851714:OWS851748 PGO851714:PGO851748 PQK851714:PQK851748 QAG851714:QAG851748 QKC851714:QKC851748 QTY851714:QTY851748 RDU851714:RDU851748 RNQ851714:RNQ851748 RXM851714:RXM851748 SHI851714:SHI851748 SRE851714:SRE851748 TBA851714:TBA851748 TKW851714:TKW851748 TUS851714:TUS851748 UEO851714:UEO851748 UOK851714:UOK851748 UYG851714:UYG851748 VIC851714:VIC851748 VRY851714:VRY851748 WBU851714:WBU851748 WLQ851714:WLQ851748 WVM851714:WVM851748 E917250:E917284 JA917250:JA917284 SW917250:SW917284 ACS917250:ACS917284 AMO917250:AMO917284 AWK917250:AWK917284 BGG917250:BGG917284 BQC917250:BQC917284 BZY917250:BZY917284 CJU917250:CJU917284 CTQ917250:CTQ917284 DDM917250:DDM917284 DNI917250:DNI917284 DXE917250:DXE917284 EHA917250:EHA917284 EQW917250:EQW917284 FAS917250:FAS917284 FKO917250:FKO917284 FUK917250:FUK917284 GEG917250:GEG917284 GOC917250:GOC917284 GXY917250:GXY917284 HHU917250:HHU917284 HRQ917250:HRQ917284 IBM917250:IBM917284 ILI917250:ILI917284 IVE917250:IVE917284 JFA917250:JFA917284 JOW917250:JOW917284 JYS917250:JYS917284 KIO917250:KIO917284 KSK917250:KSK917284 LCG917250:LCG917284 LMC917250:LMC917284 LVY917250:LVY917284 MFU917250:MFU917284 MPQ917250:MPQ917284 MZM917250:MZM917284 NJI917250:NJI917284 NTE917250:NTE917284 ODA917250:ODA917284 OMW917250:OMW917284 OWS917250:OWS917284 PGO917250:PGO917284 PQK917250:PQK917284 QAG917250:QAG917284 QKC917250:QKC917284 QTY917250:QTY917284 RDU917250:RDU917284 RNQ917250:RNQ917284 RXM917250:RXM917284 SHI917250:SHI917284 SRE917250:SRE917284 TBA917250:TBA917284 TKW917250:TKW917284 TUS917250:TUS917284 UEO917250:UEO917284 UOK917250:UOK917284 UYG917250:UYG917284 VIC917250:VIC917284 VRY917250:VRY917284 WBU917250:WBU917284 WLQ917250:WLQ917284 WVM917250:WVM917284 E982786:E982820 JA982786:JA982820 SW982786:SW982820 ACS982786:ACS982820 AMO982786:AMO982820 AWK982786:AWK982820 BGG982786:BGG982820 BQC982786:BQC982820 BZY982786:BZY982820 CJU982786:CJU982820 CTQ982786:CTQ982820 DDM982786:DDM982820 DNI982786:DNI982820 DXE982786:DXE982820 EHA982786:EHA982820 EQW982786:EQW982820 FAS982786:FAS982820 FKO982786:FKO982820 FUK982786:FUK982820 GEG982786:GEG982820 GOC982786:GOC982820 GXY982786:GXY982820 HHU982786:HHU982820 HRQ982786:HRQ982820 IBM982786:IBM982820 ILI982786:ILI982820 IVE982786:IVE982820 JFA982786:JFA982820 JOW982786:JOW982820 JYS982786:JYS982820 KIO982786:KIO982820 KSK982786:KSK982820 LCG982786:LCG982820 LMC982786:LMC982820 LVY982786:LVY982820 MFU982786:MFU982820 MPQ982786:MPQ982820 MZM982786:MZM982820 NJI982786:NJI982820 NTE982786:NTE982820 ODA982786:ODA982820 OMW982786:OMW982820 OWS982786:OWS982820 PGO982786:PGO982820 PQK982786:PQK982820 QAG982786:QAG982820 QKC982786:QKC982820 QTY982786:QTY982820 RDU982786:RDU982820 RNQ982786:RNQ982820 RXM982786:RXM982820 SHI982786:SHI982820 SRE982786:SRE982820 TBA982786:TBA982820 TKW982786:TKW982820 TUS982786:TUS982820 UEO982786:UEO982820 UOK982786:UOK982820 UYG982786:UYG982820 VIC982786:VIC982820 VRY982786:VRY982820 WBU982786:WBU982820 WLQ982786:WLQ982820 WVM982786:WVM982820 E65240:E65274 JA65240:JA65274 SW65240:SW65274 ACS65240:ACS65274 AMO65240:AMO65274 AWK65240:AWK65274 BGG65240:BGG65274 BQC65240:BQC65274 BZY65240:BZY65274 CJU65240:CJU65274 CTQ65240:CTQ65274 DDM65240:DDM65274 DNI65240:DNI65274 DXE65240:DXE65274 EHA65240:EHA65274 EQW65240:EQW65274 FAS65240:FAS65274 FKO65240:FKO65274 FUK65240:FUK65274 GEG65240:GEG65274 GOC65240:GOC65274 GXY65240:GXY65274 HHU65240:HHU65274 HRQ65240:HRQ65274 IBM65240:IBM65274 ILI65240:ILI65274 IVE65240:IVE65274 JFA65240:JFA65274 JOW65240:JOW65274 JYS65240:JYS65274 KIO65240:KIO65274 KSK65240:KSK65274 LCG65240:LCG65274 LMC65240:LMC65274 LVY65240:LVY65274 MFU65240:MFU65274 MPQ65240:MPQ65274 MZM65240:MZM65274 NJI65240:NJI65274 NTE65240:NTE65274 ODA65240:ODA65274 OMW65240:OMW65274 OWS65240:OWS65274 PGO65240:PGO65274 PQK65240:PQK65274 QAG65240:QAG65274 QKC65240:QKC65274 QTY65240:QTY65274 RDU65240:RDU65274 RNQ65240:RNQ65274 RXM65240:RXM65274 SHI65240:SHI65274 SRE65240:SRE65274 TBA65240:TBA65274 TKW65240:TKW65274 TUS65240:TUS65274 UEO65240:UEO65274 UOK65240:UOK65274 UYG65240:UYG65274 VIC65240:VIC65274 VRY65240:VRY65274 WBU65240:WBU65274 WLQ65240:WLQ65274 WVM65240:WVM65274 E130776:E130810 JA130776:JA130810 SW130776:SW130810 ACS130776:ACS130810 AMO130776:AMO130810 AWK130776:AWK130810 BGG130776:BGG130810 BQC130776:BQC130810 BZY130776:BZY130810 CJU130776:CJU130810 CTQ130776:CTQ130810 DDM130776:DDM130810 DNI130776:DNI130810 DXE130776:DXE130810 EHA130776:EHA130810 EQW130776:EQW130810 FAS130776:FAS130810 FKO130776:FKO130810 FUK130776:FUK130810 GEG130776:GEG130810 GOC130776:GOC130810 GXY130776:GXY130810 HHU130776:HHU130810 HRQ130776:HRQ130810 IBM130776:IBM130810 ILI130776:ILI130810 IVE130776:IVE130810 JFA130776:JFA130810 JOW130776:JOW130810 JYS130776:JYS130810 KIO130776:KIO130810 KSK130776:KSK130810 LCG130776:LCG130810 LMC130776:LMC130810 LVY130776:LVY130810 MFU130776:MFU130810 MPQ130776:MPQ130810 MZM130776:MZM130810 NJI130776:NJI130810 NTE130776:NTE130810 ODA130776:ODA130810 OMW130776:OMW130810 OWS130776:OWS130810 PGO130776:PGO130810 PQK130776:PQK130810 QAG130776:QAG130810 QKC130776:QKC130810 QTY130776:QTY130810 RDU130776:RDU130810 RNQ130776:RNQ130810 RXM130776:RXM130810 SHI130776:SHI130810 SRE130776:SRE130810 TBA130776:TBA130810 TKW130776:TKW130810 TUS130776:TUS130810 UEO130776:UEO130810 UOK130776:UOK130810 UYG130776:UYG130810 VIC130776:VIC130810 VRY130776:VRY130810 WBU130776:WBU130810 WLQ130776:WLQ130810 WVM130776:WVM130810 E196312:E196346 JA196312:JA196346 SW196312:SW196346 ACS196312:ACS196346 AMO196312:AMO196346 AWK196312:AWK196346 BGG196312:BGG196346 BQC196312:BQC196346 BZY196312:BZY196346 CJU196312:CJU196346 CTQ196312:CTQ196346 DDM196312:DDM196346 DNI196312:DNI196346 DXE196312:DXE196346 EHA196312:EHA196346 EQW196312:EQW196346 FAS196312:FAS196346 FKO196312:FKO196346 FUK196312:FUK196346 GEG196312:GEG196346 GOC196312:GOC196346 GXY196312:GXY196346 HHU196312:HHU196346 HRQ196312:HRQ196346 IBM196312:IBM196346 ILI196312:ILI196346 IVE196312:IVE196346 JFA196312:JFA196346 JOW196312:JOW196346 JYS196312:JYS196346 KIO196312:KIO196346 KSK196312:KSK196346 LCG196312:LCG196346 LMC196312:LMC196346 LVY196312:LVY196346 MFU196312:MFU196346 MPQ196312:MPQ196346 MZM196312:MZM196346 NJI196312:NJI196346 NTE196312:NTE196346 ODA196312:ODA196346 OMW196312:OMW196346 OWS196312:OWS196346 PGO196312:PGO196346 PQK196312:PQK196346 QAG196312:QAG196346 QKC196312:QKC196346 QTY196312:QTY196346 RDU196312:RDU196346 RNQ196312:RNQ196346 RXM196312:RXM196346 SHI196312:SHI196346 SRE196312:SRE196346 TBA196312:TBA196346 TKW196312:TKW196346 TUS196312:TUS196346 UEO196312:UEO196346 UOK196312:UOK196346 UYG196312:UYG196346 VIC196312:VIC196346 VRY196312:VRY196346 WBU196312:WBU196346 WLQ196312:WLQ196346 WVM196312:WVM196346 E261848:E261882 JA261848:JA261882 SW261848:SW261882 ACS261848:ACS261882 AMO261848:AMO261882 AWK261848:AWK261882 BGG261848:BGG261882 BQC261848:BQC261882 BZY261848:BZY261882 CJU261848:CJU261882 CTQ261848:CTQ261882 DDM261848:DDM261882 DNI261848:DNI261882 DXE261848:DXE261882 EHA261848:EHA261882 EQW261848:EQW261882 FAS261848:FAS261882 FKO261848:FKO261882 FUK261848:FUK261882 GEG261848:GEG261882 GOC261848:GOC261882 GXY261848:GXY261882 HHU261848:HHU261882 HRQ261848:HRQ261882 IBM261848:IBM261882 ILI261848:ILI261882 IVE261848:IVE261882 JFA261848:JFA261882 JOW261848:JOW261882 JYS261848:JYS261882 KIO261848:KIO261882 KSK261848:KSK261882 LCG261848:LCG261882 LMC261848:LMC261882 LVY261848:LVY261882 MFU261848:MFU261882 MPQ261848:MPQ261882 MZM261848:MZM261882 NJI261848:NJI261882 NTE261848:NTE261882 ODA261848:ODA261882 OMW261848:OMW261882 OWS261848:OWS261882 PGO261848:PGO261882 PQK261848:PQK261882 QAG261848:QAG261882 QKC261848:QKC261882 QTY261848:QTY261882 RDU261848:RDU261882 RNQ261848:RNQ261882 RXM261848:RXM261882 SHI261848:SHI261882 SRE261848:SRE261882 TBA261848:TBA261882 TKW261848:TKW261882 TUS261848:TUS261882 UEO261848:UEO261882 UOK261848:UOK261882 UYG261848:UYG261882 VIC261848:VIC261882 VRY261848:VRY261882 WBU261848:WBU261882 WLQ261848:WLQ261882 WVM261848:WVM261882 E327384:E327418 JA327384:JA327418 SW327384:SW327418 ACS327384:ACS327418 AMO327384:AMO327418 AWK327384:AWK327418 BGG327384:BGG327418 BQC327384:BQC327418 BZY327384:BZY327418 CJU327384:CJU327418 CTQ327384:CTQ327418 DDM327384:DDM327418 DNI327384:DNI327418 DXE327384:DXE327418 EHA327384:EHA327418 EQW327384:EQW327418 FAS327384:FAS327418 FKO327384:FKO327418 FUK327384:FUK327418 GEG327384:GEG327418 GOC327384:GOC327418 GXY327384:GXY327418 HHU327384:HHU327418 HRQ327384:HRQ327418 IBM327384:IBM327418 ILI327384:ILI327418 IVE327384:IVE327418 JFA327384:JFA327418 JOW327384:JOW327418 JYS327384:JYS327418 KIO327384:KIO327418 KSK327384:KSK327418 LCG327384:LCG327418 LMC327384:LMC327418 LVY327384:LVY327418 MFU327384:MFU327418 MPQ327384:MPQ327418 MZM327384:MZM327418 NJI327384:NJI327418 NTE327384:NTE327418 ODA327384:ODA327418 OMW327384:OMW327418 OWS327384:OWS327418 PGO327384:PGO327418 PQK327384:PQK327418 QAG327384:QAG327418 QKC327384:QKC327418 QTY327384:QTY327418 RDU327384:RDU327418 RNQ327384:RNQ327418 RXM327384:RXM327418 SHI327384:SHI327418 SRE327384:SRE327418 TBA327384:TBA327418 TKW327384:TKW327418 TUS327384:TUS327418 UEO327384:UEO327418 UOK327384:UOK327418 UYG327384:UYG327418 VIC327384:VIC327418 VRY327384:VRY327418 WBU327384:WBU327418 WLQ327384:WLQ327418 WVM327384:WVM327418 E392920:E392954 JA392920:JA392954 SW392920:SW392954 ACS392920:ACS392954 AMO392920:AMO392954 AWK392920:AWK392954 BGG392920:BGG392954 BQC392920:BQC392954 BZY392920:BZY392954 CJU392920:CJU392954 CTQ392920:CTQ392954 DDM392920:DDM392954 DNI392920:DNI392954 DXE392920:DXE392954 EHA392920:EHA392954 EQW392920:EQW392954 FAS392920:FAS392954 FKO392920:FKO392954 FUK392920:FUK392954 GEG392920:GEG392954 GOC392920:GOC392954 GXY392920:GXY392954 HHU392920:HHU392954 HRQ392920:HRQ392954 IBM392920:IBM392954 ILI392920:ILI392954 IVE392920:IVE392954 JFA392920:JFA392954 JOW392920:JOW392954 JYS392920:JYS392954 KIO392920:KIO392954 KSK392920:KSK392954 LCG392920:LCG392954 LMC392920:LMC392954 LVY392920:LVY392954 MFU392920:MFU392954 MPQ392920:MPQ392954 MZM392920:MZM392954 NJI392920:NJI392954 NTE392920:NTE392954 ODA392920:ODA392954 OMW392920:OMW392954 OWS392920:OWS392954 PGO392920:PGO392954 PQK392920:PQK392954 QAG392920:QAG392954 QKC392920:QKC392954 QTY392920:QTY392954 RDU392920:RDU392954 RNQ392920:RNQ392954 RXM392920:RXM392954 SHI392920:SHI392954 SRE392920:SRE392954 TBA392920:TBA392954 TKW392920:TKW392954 TUS392920:TUS392954 UEO392920:UEO392954 UOK392920:UOK392954 UYG392920:UYG392954 VIC392920:VIC392954 VRY392920:VRY392954 WBU392920:WBU392954 WLQ392920:WLQ392954 WVM392920:WVM392954 E458456:E458490 JA458456:JA458490 SW458456:SW458490 ACS458456:ACS458490 AMO458456:AMO458490 AWK458456:AWK458490 BGG458456:BGG458490 BQC458456:BQC458490 BZY458456:BZY458490 CJU458456:CJU458490 CTQ458456:CTQ458490 DDM458456:DDM458490 DNI458456:DNI458490 DXE458456:DXE458490 EHA458456:EHA458490 EQW458456:EQW458490 FAS458456:FAS458490 FKO458456:FKO458490 FUK458456:FUK458490 GEG458456:GEG458490 GOC458456:GOC458490 GXY458456:GXY458490 HHU458456:HHU458490 HRQ458456:HRQ458490 IBM458456:IBM458490 ILI458456:ILI458490 IVE458456:IVE458490 JFA458456:JFA458490 JOW458456:JOW458490 JYS458456:JYS458490 KIO458456:KIO458490 KSK458456:KSK458490 LCG458456:LCG458490 LMC458456:LMC458490 LVY458456:LVY458490 MFU458456:MFU458490 MPQ458456:MPQ458490 MZM458456:MZM458490 NJI458456:NJI458490 NTE458456:NTE458490 ODA458456:ODA458490 OMW458456:OMW458490 OWS458456:OWS458490 PGO458456:PGO458490 PQK458456:PQK458490 QAG458456:QAG458490 QKC458456:QKC458490 QTY458456:QTY458490 RDU458456:RDU458490 RNQ458456:RNQ458490 RXM458456:RXM458490 SHI458456:SHI458490 SRE458456:SRE458490 TBA458456:TBA458490 TKW458456:TKW458490 TUS458456:TUS458490 UEO458456:UEO458490 UOK458456:UOK458490 UYG458456:UYG458490 VIC458456:VIC458490 VRY458456:VRY458490 WBU458456:WBU458490 WLQ458456:WLQ458490 WVM458456:WVM458490 E523992:E524026 JA523992:JA524026 SW523992:SW524026 ACS523992:ACS524026 AMO523992:AMO524026 AWK523992:AWK524026 BGG523992:BGG524026 BQC523992:BQC524026 BZY523992:BZY524026 CJU523992:CJU524026 CTQ523992:CTQ524026 DDM523992:DDM524026 DNI523992:DNI524026 DXE523992:DXE524026 EHA523992:EHA524026 EQW523992:EQW524026 FAS523992:FAS524026 FKO523992:FKO524026 FUK523992:FUK524026 GEG523992:GEG524026 GOC523992:GOC524026 GXY523992:GXY524026 HHU523992:HHU524026 HRQ523992:HRQ524026 IBM523992:IBM524026 ILI523992:ILI524026 IVE523992:IVE524026 JFA523992:JFA524026 JOW523992:JOW524026 JYS523992:JYS524026 KIO523992:KIO524026 KSK523992:KSK524026 LCG523992:LCG524026 LMC523992:LMC524026 LVY523992:LVY524026 MFU523992:MFU524026 MPQ523992:MPQ524026 MZM523992:MZM524026 NJI523992:NJI524026 NTE523992:NTE524026 ODA523992:ODA524026 OMW523992:OMW524026 OWS523992:OWS524026 PGO523992:PGO524026 PQK523992:PQK524026 QAG523992:QAG524026 QKC523992:QKC524026 QTY523992:QTY524026 RDU523992:RDU524026 RNQ523992:RNQ524026 RXM523992:RXM524026 SHI523992:SHI524026 SRE523992:SRE524026 TBA523992:TBA524026 TKW523992:TKW524026 TUS523992:TUS524026 UEO523992:UEO524026 UOK523992:UOK524026 UYG523992:UYG524026 VIC523992:VIC524026 VRY523992:VRY524026 WBU523992:WBU524026 WLQ523992:WLQ524026 WVM523992:WVM524026 E589528:E589562 JA589528:JA589562 SW589528:SW589562 ACS589528:ACS589562 AMO589528:AMO589562 AWK589528:AWK589562 BGG589528:BGG589562 BQC589528:BQC589562 BZY589528:BZY589562 CJU589528:CJU589562 CTQ589528:CTQ589562 DDM589528:DDM589562 DNI589528:DNI589562 DXE589528:DXE589562 EHA589528:EHA589562 EQW589528:EQW589562 FAS589528:FAS589562 FKO589528:FKO589562 FUK589528:FUK589562 GEG589528:GEG589562 GOC589528:GOC589562 GXY589528:GXY589562 HHU589528:HHU589562 HRQ589528:HRQ589562 IBM589528:IBM589562 ILI589528:ILI589562 IVE589528:IVE589562 JFA589528:JFA589562 JOW589528:JOW589562 JYS589528:JYS589562 KIO589528:KIO589562 KSK589528:KSK589562 LCG589528:LCG589562 LMC589528:LMC589562 LVY589528:LVY589562 MFU589528:MFU589562 MPQ589528:MPQ589562 MZM589528:MZM589562 NJI589528:NJI589562 NTE589528:NTE589562 ODA589528:ODA589562 OMW589528:OMW589562 OWS589528:OWS589562 PGO589528:PGO589562 PQK589528:PQK589562 QAG589528:QAG589562 QKC589528:QKC589562 QTY589528:QTY589562 RDU589528:RDU589562 RNQ589528:RNQ589562 RXM589528:RXM589562 SHI589528:SHI589562 SRE589528:SRE589562 TBA589528:TBA589562 TKW589528:TKW589562 TUS589528:TUS589562 UEO589528:UEO589562 UOK589528:UOK589562 UYG589528:UYG589562 VIC589528:VIC589562 VRY589528:VRY589562 WBU589528:WBU589562 WLQ589528:WLQ589562 WVM589528:WVM589562 E655064:E655098 JA655064:JA655098 SW655064:SW655098 ACS655064:ACS655098 AMO655064:AMO655098 AWK655064:AWK655098 BGG655064:BGG655098 BQC655064:BQC655098 BZY655064:BZY655098 CJU655064:CJU655098 CTQ655064:CTQ655098 DDM655064:DDM655098 DNI655064:DNI655098 DXE655064:DXE655098 EHA655064:EHA655098 EQW655064:EQW655098 FAS655064:FAS655098 FKO655064:FKO655098 FUK655064:FUK655098 GEG655064:GEG655098 GOC655064:GOC655098 GXY655064:GXY655098 HHU655064:HHU655098 HRQ655064:HRQ655098 IBM655064:IBM655098 ILI655064:ILI655098 IVE655064:IVE655098 JFA655064:JFA655098 JOW655064:JOW655098 JYS655064:JYS655098 KIO655064:KIO655098 KSK655064:KSK655098 LCG655064:LCG655098 LMC655064:LMC655098 LVY655064:LVY655098 MFU655064:MFU655098 MPQ655064:MPQ655098 MZM655064:MZM655098 NJI655064:NJI655098 NTE655064:NTE655098 ODA655064:ODA655098 OMW655064:OMW655098 OWS655064:OWS655098 PGO655064:PGO655098 PQK655064:PQK655098 QAG655064:QAG655098 QKC655064:QKC655098 QTY655064:QTY655098 RDU655064:RDU655098 RNQ655064:RNQ655098 RXM655064:RXM655098 SHI655064:SHI655098 SRE655064:SRE655098 TBA655064:TBA655098 TKW655064:TKW655098 TUS655064:TUS655098 UEO655064:UEO655098 UOK655064:UOK655098 UYG655064:UYG655098 VIC655064:VIC655098 VRY655064:VRY655098 WBU655064:WBU655098 WLQ655064:WLQ655098 WVM655064:WVM655098 E720600:E720634 JA720600:JA720634 SW720600:SW720634 ACS720600:ACS720634 AMO720600:AMO720634 AWK720600:AWK720634 BGG720600:BGG720634 BQC720600:BQC720634 BZY720600:BZY720634 CJU720600:CJU720634 CTQ720600:CTQ720634 DDM720600:DDM720634 DNI720600:DNI720634 DXE720600:DXE720634 EHA720600:EHA720634 EQW720600:EQW720634 FAS720600:FAS720634 FKO720600:FKO720634 FUK720600:FUK720634 GEG720600:GEG720634 GOC720600:GOC720634 GXY720600:GXY720634 HHU720600:HHU720634 HRQ720600:HRQ720634 IBM720600:IBM720634 ILI720600:ILI720634 IVE720600:IVE720634 JFA720600:JFA720634 JOW720600:JOW720634 JYS720600:JYS720634 KIO720600:KIO720634 KSK720600:KSK720634 LCG720600:LCG720634 LMC720600:LMC720634 LVY720600:LVY720634 MFU720600:MFU720634 MPQ720600:MPQ720634 MZM720600:MZM720634 NJI720600:NJI720634 NTE720600:NTE720634 ODA720600:ODA720634 OMW720600:OMW720634 OWS720600:OWS720634 PGO720600:PGO720634 PQK720600:PQK720634 QAG720600:QAG720634 QKC720600:QKC720634 QTY720600:QTY720634 RDU720600:RDU720634 RNQ720600:RNQ720634 RXM720600:RXM720634 SHI720600:SHI720634 SRE720600:SRE720634 TBA720600:TBA720634 TKW720600:TKW720634 TUS720600:TUS720634 UEO720600:UEO720634 UOK720600:UOK720634 UYG720600:UYG720634 VIC720600:VIC720634 VRY720600:VRY720634 WBU720600:WBU720634 WLQ720600:WLQ720634 WVM720600:WVM720634 E786136:E786170 JA786136:JA786170 SW786136:SW786170 ACS786136:ACS786170 AMO786136:AMO786170 AWK786136:AWK786170 BGG786136:BGG786170 BQC786136:BQC786170 BZY786136:BZY786170 CJU786136:CJU786170 CTQ786136:CTQ786170 DDM786136:DDM786170 DNI786136:DNI786170 DXE786136:DXE786170 EHA786136:EHA786170 EQW786136:EQW786170 FAS786136:FAS786170 FKO786136:FKO786170 FUK786136:FUK786170 GEG786136:GEG786170 GOC786136:GOC786170 GXY786136:GXY786170 HHU786136:HHU786170 HRQ786136:HRQ786170 IBM786136:IBM786170 ILI786136:ILI786170 IVE786136:IVE786170 JFA786136:JFA786170 JOW786136:JOW786170 JYS786136:JYS786170 KIO786136:KIO786170 KSK786136:KSK786170 LCG786136:LCG786170 LMC786136:LMC786170 LVY786136:LVY786170 MFU786136:MFU786170 MPQ786136:MPQ786170 MZM786136:MZM786170 NJI786136:NJI786170 NTE786136:NTE786170 ODA786136:ODA786170 OMW786136:OMW786170 OWS786136:OWS786170 PGO786136:PGO786170 PQK786136:PQK786170 QAG786136:QAG786170 QKC786136:QKC786170 QTY786136:QTY786170 RDU786136:RDU786170 RNQ786136:RNQ786170 RXM786136:RXM786170 SHI786136:SHI786170 SRE786136:SRE786170 TBA786136:TBA786170 TKW786136:TKW786170 TUS786136:TUS786170 UEO786136:UEO786170 UOK786136:UOK786170 UYG786136:UYG786170 VIC786136:VIC786170 VRY786136:VRY786170 WBU786136:WBU786170 WLQ786136:WLQ786170 WVM786136:WVM786170 E851672:E851706 JA851672:JA851706 SW851672:SW851706 ACS851672:ACS851706 AMO851672:AMO851706 AWK851672:AWK851706 BGG851672:BGG851706 BQC851672:BQC851706 BZY851672:BZY851706 CJU851672:CJU851706 CTQ851672:CTQ851706 DDM851672:DDM851706 DNI851672:DNI851706 DXE851672:DXE851706 EHA851672:EHA851706 EQW851672:EQW851706 FAS851672:FAS851706 FKO851672:FKO851706 FUK851672:FUK851706 GEG851672:GEG851706 GOC851672:GOC851706 GXY851672:GXY851706 HHU851672:HHU851706 HRQ851672:HRQ851706 IBM851672:IBM851706 ILI851672:ILI851706 IVE851672:IVE851706 JFA851672:JFA851706 JOW851672:JOW851706 JYS851672:JYS851706 KIO851672:KIO851706 KSK851672:KSK851706 LCG851672:LCG851706 LMC851672:LMC851706 LVY851672:LVY851706 MFU851672:MFU851706 MPQ851672:MPQ851706 MZM851672:MZM851706 NJI851672:NJI851706 NTE851672:NTE851706 ODA851672:ODA851706 OMW851672:OMW851706 OWS851672:OWS851706 PGO851672:PGO851706 PQK851672:PQK851706 QAG851672:QAG851706 QKC851672:QKC851706 QTY851672:QTY851706 RDU851672:RDU851706 RNQ851672:RNQ851706 RXM851672:RXM851706 SHI851672:SHI851706 SRE851672:SRE851706 TBA851672:TBA851706 TKW851672:TKW851706 TUS851672:TUS851706 UEO851672:UEO851706 UOK851672:UOK851706 UYG851672:UYG851706 VIC851672:VIC851706 VRY851672:VRY851706 WBU851672:WBU851706 WLQ851672:WLQ851706 WVM851672:WVM851706 E917208:E917242 JA917208:JA917242 SW917208:SW917242 ACS917208:ACS917242 AMO917208:AMO917242 AWK917208:AWK917242 BGG917208:BGG917242 BQC917208:BQC917242 BZY917208:BZY917242 CJU917208:CJU917242 CTQ917208:CTQ917242 DDM917208:DDM917242 DNI917208:DNI917242 DXE917208:DXE917242 EHA917208:EHA917242 EQW917208:EQW917242 FAS917208:FAS917242 FKO917208:FKO917242 FUK917208:FUK917242 GEG917208:GEG917242 GOC917208:GOC917242 GXY917208:GXY917242 HHU917208:HHU917242 HRQ917208:HRQ917242 IBM917208:IBM917242 ILI917208:ILI917242 IVE917208:IVE917242 JFA917208:JFA917242 JOW917208:JOW917242 JYS917208:JYS917242 KIO917208:KIO917242 KSK917208:KSK917242 LCG917208:LCG917242 LMC917208:LMC917242 LVY917208:LVY917242 MFU917208:MFU917242 MPQ917208:MPQ917242 MZM917208:MZM917242 NJI917208:NJI917242 NTE917208:NTE917242 ODA917208:ODA917242 OMW917208:OMW917242 OWS917208:OWS917242 PGO917208:PGO917242 PQK917208:PQK917242 QAG917208:QAG917242 QKC917208:QKC917242 QTY917208:QTY917242 RDU917208:RDU917242 RNQ917208:RNQ917242 RXM917208:RXM917242 SHI917208:SHI917242 SRE917208:SRE917242 TBA917208:TBA917242 TKW917208:TKW917242 TUS917208:TUS917242 UEO917208:UEO917242 UOK917208:UOK917242 UYG917208:UYG917242 VIC917208:VIC917242 VRY917208:VRY917242 WBU917208:WBU917242 WLQ917208:WLQ917242 WVM917208:WVM917242 E982744:E982778 JA982744:JA982778 SW982744:SW982778 ACS982744:ACS982778 AMO982744:AMO982778 AWK982744:AWK982778 BGG982744:BGG982778 BQC982744:BQC982778 BZY982744:BZY982778 CJU982744:CJU982778 CTQ982744:CTQ982778 DDM982744:DDM982778 DNI982744:DNI982778 DXE982744:DXE982778 EHA982744:EHA982778 EQW982744:EQW982778 FAS982744:FAS982778 FKO982744:FKO982778 FUK982744:FUK982778 GEG982744:GEG982778 GOC982744:GOC982778 GXY982744:GXY982778 HHU982744:HHU982778 HRQ982744:HRQ982778 IBM982744:IBM982778 ILI982744:ILI982778 IVE982744:IVE982778 JFA982744:JFA982778 JOW982744:JOW982778 JYS982744:JYS982778 KIO982744:KIO982778 KSK982744:KSK982778 LCG982744:LCG982778 LMC982744:LMC982778 LVY982744:LVY982778 MFU982744:MFU982778 MPQ982744:MPQ982778 MZM982744:MZM982778 NJI982744:NJI982778 NTE982744:NTE982778 ODA982744:ODA982778 OMW982744:OMW982778 OWS982744:OWS982778 PGO982744:PGO982778 PQK982744:PQK982778 QAG982744:QAG982778 QKC982744:QKC982778 QTY982744:QTY982778 RDU982744:RDU982778 RNQ982744:RNQ982778 RXM982744:RXM982778 SHI982744:SHI982778 SRE982744:SRE982778 TBA982744:TBA982778 TKW982744:TKW982778 TUS982744:TUS982778 UEO982744:UEO982778 UOK982744:UOK982778 UYG982744:UYG982778 VIC982744:VIC982778 VRY982744:VRY982778 WBU982744:WBU982778 E10:E31 JA10:JA31 SW10:SW31 ACS10:ACS31 AMO10:AMO31 AWK10:AWK31 BGG10:BGG31 BQC10:BQC31 BZY10:BZY31 CJU10:CJU31 CTQ10:CTQ31 DDM10:DDM31 DNI10:DNI31 DXE10:DXE31 EHA10:EHA31 EQW10:EQW31 FAS10:FAS31 FKO10:FKO31 FUK10:FUK31 GEG10:GEG31 GOC10:GOC31 GXY10:GXY31 HHU10:HHU31 HRQ10:HRQ31 IBM10:IBM31 ILI10:ILI31 IVE10:IVE31 JFA10:JFA31 JOW10:JOW31 JYS10:JYS31 KIO10:KIO31 KSK10:KSK31 LCG10:LCG31 LMC10:LMC31 LVY10:LVY31 MFU10:MFU31 MPQ10:MPQ31 MZM10:MZM31 NJI10:NJI31 NTE10:NTE31 ODA10:ODA31 OMW10:OMW31 OWS10:OWS31 PGO10:PGO31 PQK10:PQK31 QAG10:QAG31 QKC10:QKC31 QTY10:QTY31 RDU10:RDU31 RNQ10:RNQ31 RXM10:RXM31 SHI10:SHI31 SRE10:SRE31 TBA10:TBA31 TKW10:TKW31 TUS10:TUS31 UEO10:UEO31 UOK10:UOK31 UYG10:UYG31 VIC10:VIC31 VRY10:VRY31 WBU10:WBU31 WLQ10:WLQ31 WVM10:WVM31</xm:sqref>
        </x14:dataValidation>
        <x14:dataValidation allowBlank="1" showInputMessage="1" showErrorMessage="1" promptTitle="Total Amount" prompt="Input the total amount of these funds being used to fund this individual's salary and benefits.">
          <xm:sqref>WVN982744:WVN982778 WLR982744:WLR982778 F65166:F65190 JB65166:JB65190 SX65166:SX65190 ACT65166:ACT65190 AMP65166:AMP65190 AWL65166:AWL65190 BGH65166:BGH65190 BQD65166:BQD65190 BZZ65166:BZZ65190 CJV65166:CJV65190 CTR65166:CTR65190 DDN65166:DDN65190 DNJ65166:DNJ65190 DXF65166:DXF65190 EHB65166:EHB65190 EQX65166:EQX65190 FAT65166:FAT65190 FKP65166:FKP65190 FUL65166:FUL65190 GEH65166:GEH65190 GOD65166:GOD65190 GXZ65166:GXZ65190 HHV65166:HHV65190 HRR65166:HRR65190 IBN65166:IBN65190 ILJ65166:ILJ65190 IVF65166:IVF65190 JFB65166:JFB65190 JOX65166:JOX65190 JYT65166:JYT65190 KIP65166:KIP65190 KSL65166:KSL65190 LCH65166:LCH65190 LMD65166:LMD65190 LVZ65166:LVZ65190 MFV65166:MFV65190 MPR65166:MPR65190 MZN65166:MZN65190 NJJ65166:NJJ65190 NTF65166:NTF65190 ODB65166:ODB65190 OMX65166:OMX65190 OWT65166:OWT65190 PGP65166:PGP65190 PQL65166:PQL65190 QAH65166:QAH65190 QKD65166:QKD65190 QTZ65166:QTZ65190 RDV65166:RDV65190 RNR65166:RNR65190 RXN65166:RXN65190 SHJ65166:SHJ65190 SRF65166:SRF65190 TBB65166:TBB65190 TKX65166:TKX65190 TUT65166:TUT65190 UEP65166:UEP65190 UOL65166:UOL65190 UYH65166:UYH65190 VID65166:VID65190 VRZ65166:VRZ65190 WBV65166:WBV65190 WLR65166:WLR65190 WVN65166:WVN65190 F130702:F130726 JB130702:JB130726 SX130702:SX130726 ACT130702:ACT130726 AMP130702:AMP130726 AWL130702:AWL130726 BGH130702:BGH130726 BQD130702:BQD130726 BZZ130702:BZZ130726 CJV130702:CJV130726 CTR130702:CTR130726 DDN130702:DDN130726 DNJ130702:DNJ130726 DXF130702:DXF130726 EHB130702:EHB130726 EQX130702:EQX130726 FAT130702:FAT130726 FKP130702:FKP130726 FUL130702:FUL130726 GEH130702:GEH130726 GOD130702:GOD130726 GXZ130702:GXZ130726 HHV130702:HHV130726 HRR130702:HRR130726 IBN130702:IBN130726 ILJ130702:ILJ130726 IVF130702:IVF130726 JFB130702:JFB130726 JOX130702:JOX130726 JYT130702:JYT130726 KIP130702:KIP130726 KSL130702:KSL130726 LCH130702:LCH130726 LMD130702:LMD130726 LVZ130702:LVZ130726 MFV130702:MFV130726 MPR130702:MPR130726 MZN130702:MZN130726 NJJ130702:NJJ130726 NTF130702:NTF130726 ODB130702:ODB130726 OMX130702:OMX130726 OWT130702:OWT130726 PGP130702:PGP130726 PQL130702:PQL130726 QAH130702:QAH130726 QKD130702:QKD130726 QTZ130702:QTZ130726 RDV130702:RDV130726 RNR130702:RNR130726 RXN130702:RXN130726 SHJ130702:SHJ130726 SRF130702:SRF130726 TBB130702:TBB130726 TKX130702:TKX130726 TUT130702:TUT130726 UEP130702:UEP130726 UOL130702:UOL130726 UYH130702:UYH130726 VID130702:VID130726 VRZ130702:VRZ130726 WBV130702:WBV130726 WLR130702:WLR130726 WVN130702:WVN130726 F196238:F196262 JB196238:JB196262 SX196238:SX196262 ACT196238:ACT196262 AMP196238:AMP196262 AWL196238:AWL196262 BGH196238:BGH196262 BQD196238:BQD196262 BZZ196238:BZZ196262 CJV196238:CJV196262 CTR196238:CTR196262 DDN196238:DDN196262 DNJ196238:DNJ196262 DXF196238:DXF196262 EHB196238:EHB196262 EQX196238:EQX196262 FAT196238:FAT196262 FKP196238:FKP196262 FUL196238:FUL196262 GEH196238:GEH196262 GOD196238:GOD196262 GXZ196238:GXZ196262 HHV196238:HHV196262 HRR196238:HRR196262 IBN196238:IBN196262 ILJ196238:ILJ196262 IVF196238:IVF196262 JFB196238:JFB196262 JOX196238:JOX196262 JYT196238:JYT196262 KIP196238:KIP196262 KSL196238:KSL196262 LCH196238:LCH196262 LMD196238:LMD196262 LVZ196238:LVZ196262 MFV196238:MFV196262 MPR196238:MPR196262 MZN196238:MZN196262 NJJ196238:NJJ196262 NTF196238:NTF196262 ODB196238:ODB196262 OMX196238:OMX196262 OWT196238:OWT196262 PGP196238:PGP196262 PQL196238:PQL196262 QAH196238:QAH196262 QKD196238:QKD196262 QTZ196238:QTZ196262 RDV196238:RDV196262 RNR196238:RNR196262 RXN196238:RXN196262 SHJ196238:SHJ196262 SRF196238:SRF196262 TBB196238:TBB196262 TKX196238:TKX196262 TUT196238:TUT196262 UEP196238:UEP196262 UOL196238:UOL196262 UYH196238:UYH196262 VID196238:VID196262 VRZ196238:VRZ196262 WBV196238:WBV196262 WLR196238:WLR196262 WVN196238:WVN196262 F261774:F261798 JB261774:JB261798 SX261774:SX261798 ACT261774:ACT261798 AMP261774:AMP261798 AWL261774:AWL261798 BGH261774:BGH261798 BQD261774:BQD261798 BZZ261774:BZZ261798 CJV261774:CJV261798 CTR261774:CTR261798 DDN261774:DDN261798 DNJ261774:DNJ261798 DXF261774:DXF261798 EHB261774:EHB261798 EQX261774:EQX261798 FAT261774:FAT261798 FKP261774:FKP261798 FUL261774:FUL261798 GEH261774:GEH261798 GOD261774:GOD261798 GXZ261774:GXZ261798 HHV261774:HHV261798 HRR261774:HRR261798 IBN261774:IBN261798 ILJ261774:ILJ261798 IVF261774:IVF261798 JFB261774:JFB261798 JOX261774:JOX261798 JYT261774:JYT261798 KIP261774:KIP261798 KSL261774:KSL261798 LCH261774:LCH261798 LMD261774:LMD261798 LVZ261774:LVZ261798 MFV261774:MFV261798 MPR261774:MPR261798 MZN261774:MZN261798 NJJ261774:NJJ261798 NTF261774:NTF261798 ODB261774:ODB261798 OMX261774:OMX261798 OWT261774:OWT261798 PGP261774:PGP261798 PQL261774:PQL261798 QAH261774:QAH261798 QKD261774:QKD261798 QTZ261774:QTZ261798 RDV261774:RDV261798 RNR261774:RNR261798 RXN261774:RXN261798 SHJ261774:SHJ261798 SRF261774:SRF261798 TBB261774:TBB261798 TKX261774:TKX261798 TUT261774:TUT261798 UEP261774:UEP261798 UOL261774:UOL261798 UYH261774:UYH261798 VID261774:VID261798 VRZ261774:VRZ261798 WBV261774:WBV261798 WLR261774:WLR261798 WVN261774:WVN261798 F327310:F327334 JB327310:JB327334 SX327310:SX327334 ACT327310:ACT327334 AMP327310:AMP327334 AWL327310:AWL327334 BGH327310:BGH327334 BQD327310:BQD327334 BZZ327310:BZZ327334 CJV327310:CJV327334 CTR327310:CTR327334 DDN327310:DDN327334 DNJ327310:DNJ327334 DXF327310:DXF327334 EHB327310:EHB327334 EQX327310:EQX327334 FAT327310:FAT327334 FKP327310:FKP327334 FUL327310:FUL327334 GEH327310:GEH327334 GOD327310:GOD327334 GXZ327310:GXZ327334 HHV327310:HHV327334 HRR327310:HRR327334 IBN327310:IBN327334 ILJ327310:ILJ327334 IVF327310:IVF327334 JFB327310:JFB327334 JOX327310:JOX327334 JYT327310:JYT327334 KIP327310:KIP327334 KSL327310:KSL327334 LCH327310:LCH327334 LMD327310:LMD327334 LVZ327310:LVZ327334 MFV327310:MFV327334 MPR327310:MPR327334 MZN327310:MZN327334 NJJ327310:NJJ327334 NTF327310:NTF327334 ODB327310:ODB327334 OMX327310:OMX327334 OWT327310:OWT327334 PGP327310:PGP327334 PQL327310:PQL327334 QAH327310:QAH327334 QKD327310:QKD327334 QTZ327310:QTZ327334 RDV327310:RDV327334 RNR327310:RNR327334 RXN327310:RXN327334 SHJ327310:SHJ327334 SRF327310:SRF327334 TBB327310:TBB327334 TKX327310:TKX327334 TUT327310:TUT327334 UEP327310:UEP327334 UOL327310:UOL327334 UYH327310:UYH327334 VID327310:VID327334 VRZ327310:VRZ327334 WBV327310:WBV327334 WLR327310:WLR327334 WVN327310:WVN327334 F392846:F392870 JB392846:JB392870 SX392846:SX392870 ACT392846:ACT392870 AMP392846:AMP392870 AWL392846:AWL392870 BGH392846:BGH392870 BQD392846:BQD392870 BZZ392846:BZZ392870 CJV392846:CJV392870 CTR392846:CTR392870 DDN392846:DDN392870 DNJ392846:DNJ392870 DXF392846:DXF392870 EHB392846:EHB392870 EQX392846:EQX392870 FAT392846:FAT392870 FKP392846:FKP392870 FUL392846:FUL392870 GEH392846:GEH392870 GOD392846:GOD392870 GXZ392846:GXZ392870 HHV392846:HHV392870 HRR392846:HRR392870 IBN392846:IBN392870 ILJ392846:ILJ392870 IVF392846:IVF392870 JFB392846:JFB392870 JOX392846:JOX392870 JYT392846:JYT392870 KIP392846:KIP392870 KSL392846:KSL392870 LCH392846:LCH392870 LMD392846:LMD392870 LVZ392846:LVZ392870 MFV392846:MFV392870 MPR392846:MPR392870 MZN392846:MZN392870 NJJ392846:NJJ392870 NTF392846:NTF392870 ODB392846:ODB392870 OMX392846:OMX392870 OWT392846:OWT392870 PGP392846:PGP392870 PQL392846:PQL392870 QAH392846:QAH392870 QKD392846:QKD392870 QTZ392846:QTZ392870 RDV392846:RDV392870 RNR392846:RNR392870 RXN392846:RXN392870 SHJ392846:SHJ392870 SRF392846:SRF392870 TBB392846:TBB392870 TKX392846:TKX392870 TUT392846:TUT392870 UEP392846:UEP392870 UOL392846:UOL392870 UYH392846:UYH392870 VID392846:VID392870 VRZ392846:VRZ392870 WBV392846:WBV392870 WLR392846:WLR392870 WVN392846:WVN392870 F458382:F458406 JB458382:JB458406 SX458382:SX458406 ACT458382:ACT458406 AMP458382:AMP458406 AWL458382:AWL458406 BGH458382:BGH458406 BQD458382:BQD458406 BZZ458382:BZZ458406 CJV458382:CJV458406 CTR458382:CTR458406 DDN458382:DDN458406 DNJ458382:DNJ458406 DXF458382:DXF458406 EHB458382:EHB458406 EQX458382:EQX458406 FAT458382:FAT458406 FKP458382:FKP458406 FUL458382:FUL458406 GEH458382:GEH458406 GOD458382:GOD458406 GXZ458382:GXZ458406 HHV458382:HHV458406 HRR458382:HRR458406 IBN458382:IBN458406 ILJ458382:ILJ458406 IVF458382:IVF458406 JFB458382:JFB458406 JOX458382:JOX458406 JYT458382:JYT458406 KIP458382:KIP458406 KSL458382:KSL458406 LCH458382:LCH458406 LMD458382:LMD458406 LVZ458382:LVZ458406 MFV458382:MFV458406 MPR458382:MPR458406 MZN458382:MZN458406 NJJ458382:NJJ458406 NTF458382:NTF458406 ODB458382:ODB458406 OMX458382:OMX458406 OWT458382:OWT458406 PGP458382:PGP458406 PQL458382:PQL458406 QAH458382:QAH458406 QKD458382:QKD458406 QTZ458382:QTZ458406 RDV458382:RDV458406 RNR458382:RNR458406 RXN458382:RXN458406 SHJ458382:SHJ458406 SRF458382:SRF458406 TBB458382:TBB458406 TKX458382:TKX458406 TUT458382:TUT458406 UEP458382:UEP458406 UOL458382:UOL458406 UYH458382:UYH458406 VID458382:VID458406 VRZ458382:VRZ458406 WBV458382:WBV458406 WLR458382:WLR458406 WVN458382:WVN458406 F523918:F523942 JB523918:JB523942 SX523918:SX523942 ACT523918:ACT523942 AMP523918:AMP523942 AWL523918:AWL523942 BGH523918:BGH523942 BQD523918:BQD523942 BZZ523918:BZZ523942 CJV523918:CJV523942 CTR523918:CTR523942 DDN523918:DDN523942 DNJ523918:DNJ523942 DXF523918:DXF523942 EHB523918:EHB523942 EQX523918:EQX523942 FAT523918:FAT523942 FKP523918:FKP523942 FUL523918:FUL523942 GEH523918:GEH523942 GOD523918:GOD523942 GXZ523918:GXZ523942 HHV523918:HHV523942 HRR523918:HRR523942 IBN523918:IBN523942 ILJ523918:ILJ523942 IVF523918:IVF523942 JFB523918:JFB523942 JOX523918:JOX523942 JYT523918:JYT523942 KIP523918:KIP523942 KSL523918:KSL523942 LCH523918:LCH523942 LMD523918:LMD523942 LVZ523918:LVZ523942 MFV523918:MFV523942 MPR523918:MPR523942 MZN523918:MZN523942 NJJ523918:NJJ523942 NTF523918:NTF523942 ODB523918:ODB523942 OMX523918:OMX523942 OWT523918:OWT523942 PGP523918:PGP523942 PQL523918:PQL523942 QAH523918:QAH523942 QKD523918:QKD523942 QTZ523918:QTZ523942 RDV523918:RDV523942 RNR523918:RNR523942 RXN523918:RXN523942 SHJ523918:SHJ523942 SRF523918:SRF523942 TBB523918:TBB523942 TKX523918:TKX523942 TUT523918:TUT523942 UEP523918:UEP523942 UOL523918:UOL523942 UYH523918:UYH523942 VID523918:VID523942 VRZ523918:VRZ523942 WBV523918:WBV523942 WLR523918:WLR523942 WVN523918:WVN523942 F589454:F589478 JB589454:JB589478 SX589454:SX589478 ACT589454:ACT589478 AMP589454:AMP589478 AWL589454:AWL589478 BGH589454:BGH589478 BQD589454:BQD589478 BZZ589454:BZZ589478 CJV589454:CJV589478 CTR589454:CTR589478 DDN589454:DDN589478 DNJ589454:DNJ589478 DXF589454:DXF589478 EHB589454:EHB589478 EQX589454:EQX589478 FAT589454:FAT589478 FKP589454:FKP589478 FUL589454:FUL589478 GEH589454:GEH589478 GOD589454:GOD589478 GXZ589454:GXZ589478 HHV589454:HHV589478 HRR589454:HRR589478 IBN589454:IBN589478 ILJ589454:ILJ589478 IVF589454:IVF589478 JFB589454:JFB589478 JOX589454:JOX589478 JYT589454:JYT589478 KIP589454:KIP589478 KSL589454:KSL589478 LCH589454:LCH589478 LMD589454:LMD589478 LVZ589454:LVZ589478 MFV589454:MFV589478 MPR589454:MPR589478 MZN589454:MZN589478 NJJ589454:NJJ589478 NTF589454:NTF589478 ODB589454:ODB589478 OMX589454:OMX589478 OWT589454:OWT589478 PGP589454:PGP589478 PQL589454:PQL589478 QAH589454:QAH589478 QKD589454:QKD589478 QTZ589454:QTZ589478 RDV589454:RDV589478 RNR589454:RNR589478 RXN589454:RXN589478 SHJ589454:SHJ589478 SRF589454:SRF589478 TBB589454:TBB589478 TKX589454:TKX589478 TUT589454:TUT589478 UEP589454:UEP589478 UOL589454:UOL589478 UYH589454:UYH589478 VID589454:VID589478 VRZ589454:VRZ589478 WBV589454:WBV589478 WLR589454:WLR589478 WVN589454:WVN589478 F654990:F655014 JB654990:JB655014 SX654990:SX655014 ACT654990:ACT655014 AMP654990:AMP655014 AWL654990:AWL655014 BGH654990:BGH655014 BQD654990:BQD655014 BZZ654990:BZZ655014 CJV654990:CJV655014 CTR654990:CTR655014 DDN654990:DDN655014 DNJ654990:DNJ655014 DXF654990:DXF655014 EHB654990:EHB655014 EQX654990:EQX655014 FAT654990:FAT655014 FKP654990:FKP655014 FUL654990:FUL655014 GEH654990:GEH655014 GOD654990:GOD655014 GXZ654990:GXZ655014 HHV654990:HHV655014 HRR654990:HRR655014 IBN654990:IBN655014 ILJ654990:ILJ655014 IVF654990:IVF655014 JFB654990:JFB655014 JOX654990:JOX655014 JYT654990:JYT655014 KIP654990:KIP655014 KSL654990:KSL655014 LCH654990:LCH655014 LMD654990:LMD655014 LVZ654990:LVZ655014 MFV654990:MFV655014 MPR654990:MPR655014 MZN654990:MZN655014 NJJ654990:NJJ655014 NTF654990:NTF655014 ODB654990:ODB655014 OMX654990:OMX655014 OWT654990:OWT655014 PGP654990:PGP655014 PQL654990:PQL655014 QAH654990:QAH655014 QKD654990:QKD655014 QTZ654990:QTZ655014 RDV654990:RDV655014 RNR654990:RNR655014 RXN654990:RXN655014 SHJ654990:SHJ655014 SRF654990:SRF655014 TBB654990:TBB655014 TKX654990:TKX655014 TUT654990:TUT655014 UEP654990:UEP655014 UOL654990:UOL655014 UYH654990:UYH655014 VID654990:VID655014 VRZ654990:VRZ655014 WBV654990:WBV655014 WLR654990:WLR655014 WVN654990:WVN655014 F720526:F720550 JB720526:JB720550 SX720526:SX720550 ACT720526:ACT720550 AMP720526:AMP720550 AWL720526:AWL720550 BGH720526:BGH720550 BQD720526:BQD720550 BZZ720526:BZZ720550 CJV720526:CJV720550 CTR720526:CTR720550 DDN720526:DDN720550 DNJ720526:DNJ720550 DXF720526:DXF720550 EHB720526:EHB720550 EQX720526:EQX720550 FAT720526:FAT720550 FKP720526:FKP720550 FUL720526:FUL720550 GEH720526:GEH720550 GOD720526:GOD720550 GXZ720526:GXZ720550 HHV720526:HHV720550 HRR720526:HRR720550 IBN720526:IBN720550 ILJ720526:ILJ720550 IVF720526:IVF720550 JFB720526:JFB720550 JOX720526:JOX720550 JYT720526:JYT720550 KIP720526:KIP720550 KSL720526:KSL720550 LCH720526:LCH720550 LMD720526:LMD720550 LVZ720526:LVZ720550 MFV720526:MFV720550 MPR720526:MPR720550 MZN720526:MZN720550 NJJ720526:NJJ720550 NTF720526:NTF720550 ODB720526:ODB720550 OMX720526:OMX720550 OWT720526:OWT720550 PGP720526:PGP720550 PQL720526:PQL720550 QAH720526:QAH720550 QKD720526:QKD720550 QTZ720526:QTZ720550 RDV720526:RDV720550 RNR720526:RNR720550 RXN720526:RXN720550 SHJ720526:SHJ720550 SRF720526:SRF720550 TBB720526:TBB720550 TKX720526:TKX720550 TUT720526:TUT720550 UEP720526:UEP720550 UOL720526:UOL720550 UYH720526:UYH720550 VID720526:VID720550 VRZ720526:VRZ720550 WBV720526:WBV720550 WLR720526:WLR720550 WVN720526:WVN720550 F786062:F786086 JB786062:JB786086 SX786062:SX786086 ACT786062:ACT786086 AMP786062:AMP786086 AWL786062:AWL786086 BGH786062:BGH786086 BQD786062:BQD786086 BZZ786062:BZZ786086 CJV786062:CJV786086 CTR786062:CTR786086 DDN786062:DDN786086 DNJ786062:DNJ786086 DXF786062:DXF786086 EHB786062:EHB786086 EQX786062:EQX786086 FAT786062:FAT786086 FKP786062:FKP786086 FUL786062:FUL786086 GEH786062:GEH786086 GOD786062:GOD786086 GXZ786062:GXZ786086 HHV786062:HHV786086 HRR786062:HRR786086 IBN786062:IBN786086 ILJ786062:ILJ786086 IVF786062:IVF786086 JFB786062:JFB786086 JOX786062:JOX786086 JYT786062:JYT786086 KIP786062:KIP786086 KSL786062:KSL786086 LCH786062:LCH786086 LMD786062:LMD786086 LVZ786062:LVZ786086 MFV786062:MFV786086 MPR786062:MPR786086 MZN786062:MZN786086 NJJ786062:NJJ786086 NTF786062:NTF786086 ODB786062:ODB786086 OMX786062:OMX786086 OWT786062:OWT786086 PGP786062:PGP786086 PQL786062:PQL786086 QAH786062:QAH786086 QKD786062:QKD786086 QTZ786062:QTZ786086 RDV786062:RDV786086 RNR786062:RNR786086 RXN786062:RXN786086 SHJ786062:SHJ786086 SRF786062:SRF786086 TBB786062:TBB786086 TKX786062:TKX786086 TUT786062:TUT786086 UEP786062:UEP786086 UOL786062:UOL786086 UYH786062:UYH786086 VID786062:VID786086 VRZ786062:VRZ786086 WBV786062:WBV786086 WLR786062:WLR786086 WVN786062:WVN786086 F851598:F851622 JB851598:JB851622 SX851598:SX851622 ACT851598:ACT851622 AMP851598:AMP851622 AWL851598:AWL851622 BGH851598:BGH851622 BQD851598:BQD851622 BZZ851598:BZZ851622 CJV851598:CJV851622 CTR851598:CTR851622 DDN851598:DDN851622 DNJ851598:DNJ851622 DXF851598:DXF851622 EHB851598:EHB851622 EQX851598:EQX851622 FAT851598:FAT851622 FKP851598:FKP851622 FUL851598:FUL851622 GEH851598:GEH851622 GOD851598:GOD851622 GXZ851598:GXZ851622 HHV851598:HHV851622 HRR851598:HRR851622 IBN851598:IBN851622 ILJ851598:ILJ851622 IVF851598:IVF851622 JFB851598:JFB851622 JOX851598:JOX851622 JYT851598:JYT851622 KIP851598:KIP851622 KSL851598:KSL851622 LCH851598:LCH851622 LMD851598:LMD851622 LVZ851598:LVZ851622 MFV851598:MFV851622 MPR851598:MPR851622 MZN851598:MZN851622 NJJ851598:NJJ851622 NTF851598:NTF851622 ODB851598:ODB851622 OMX851598:OMX851622 OWT851598:OWT851622 PGP851598:PGP851622 PQL851598:PQL851622 QAH851598:QAH851622 QKD851598:QKD851622 QTZ851598:QTZ851622 RDV851598:RDV851622 RNR851598:RNR851622 RXN851598:RXN851622 SHJ851598:SHJ851622 SRF851598:SRF851622 TBB851598:TBB851622 TKX851598:TKX851622 TUT851598:TUT851622 UEP851598:UEP851622 UOL851598:UOL851622 UYH851598:UYH851622 VID851598:VID851622 VRZ851598:VRZ851622 WBV851598:WBV851622 WLR851598:WLR851622 WVN851598:WVN851622 F917134:F917158 JB917134:JB917158 SX917134:SX917158 ACT917134:ACT917158 AMP917134:AMP917158 AWL917134:AWL917158 BGH917134:BGH917158 BQD917134:BQD917158 BZZ917134:BZZ917158 CJV917134:CJV917158 CTR917134:CTR917158 DDN917134:DDN917158 DNJ917134:DNJ917158 DXF917134:DXF917158 EHB917134:EHB917158 EQX917134:EQX917158 FAT917134:FAT917158 FKP917134:FKP917158 FUL917134:FUL917158 GEH917134:GEH917158 GOD917134:GOD917158 GXZ917134:GXZ917158 HHV917134:HHV917158 HRR917134:HRR917158 IBN917134:IBN917158 ILJ917134:ILJ917158 IVF917134:IVF917158 JFB917134:JFB917158 JOX917134:JOX917158 JYT917134:JYT917158 KIP917134:KIP917158 KSL917134:KSL917158 LCH917134:LCH917158 LMD917134:LMD917158 LVZ917134:LVZ917158 MFV917134:MFV917158 MPR917134:MPR917158 MZN917134:MZN917158 NJJ917134:NJJ917158 NTF917134:NTF917158 ODB917134:ODB917158 OMX917134:OMX917158 OWT917134:OWT917158 PGP917134:PGP917158 PQL917134:PQL917158 QAH917134:QAH917158 QKD917134:QKD917158 QTZ917134:QTZ917158 RDV917134:RDV917158 RNR917134:RNR917158 RXN917134:RXN917158 SHJ917134:SHJ917158 SRF917134:SRF917158 TBB917134:TBB917158 TKX917134:TKX917158 TUT917134:TUT917158 UEP917134:UEP917158 UOL917134:UOL917158 UYH917134:UYH917158 VID917134:VID917158 VRZ917134:VRZ917158 WBV917134:WBV917158 WLR917134:WLR917158 WVN917134:WVN917158 F982670:F982694 JB982670:JB982694 SX982670:SX982694 ACT982670:ACT982694 AMP982670:AMP982694 AWL982670:AWL982694 BGH982670:BGH982694 BQD982670:BQD982694 BZZ982670:BZZ982694 CJV982670:CJV982694 CTR982670:CTR982694 DDN982670:DDN982694 DNJ982670:DNJ982694 DXF982670:DXF982694 EHB982670:EHB982694 EQX982670:EQX982694 FAT982670:FAT982694 FKP982670:FKP982694 FUL982670:FUL982694 GEH982670:GEH982694 GOD982670:GOD982694 GXZ982670:GXZ982694 HHV982670:HHV982694 HRR982670:HRR982694 IBN982670:IBN982694 ILJ982670:ILJ982694 IVF982670:IVF982694 JFB982670:JFB982694 JOX982670:JOX982694 JYT982670:JYT982694 KIP982670:KIP982694 KSL982670:KSL982694 LCH982670:LCH982694 LMD982670:LMD982694 LVZ982670:LVZ982694 MFV982670:MFV982694 MPR982670:MPR982694 MZN982670:MZN982694 NJJ982670:NJJ982694 NTF982670:NTF982694 ODB982670:ODB982694 OMX982670:OMX982694 OWT982670:OWT982694 PGP982670:PGP982694 PQL982670:PQL982694 QAH982670:QAH982694 QKD982670:QKD982694 QTZ982670:QTZ982694 RDV982670:RDV982694 RNR982670:RNR982694 RXN982670:RXN982694 SHJ982670:SHJ982694 SRF982670:SRF982694 TBB982670:TBB982694 TKX982670:TKX982694 TUT982670:TUT982694 UEP982670:UEP982694 UOL982670:UOL982694 UYH982670:UYH982694 VID982670:VID982694 VRZ982670:VRZ982694 WBV982670:WBV982694 WLR982670:WLR982694 WVN982670:WVN982694 F65198:F65232 JB65198:JB65232 SX65198:SX65232 ACT65198:ACT65232 AMP65198:AMP65232 AWL65198:AWL65232 BGH65198:BGH65232 BQD65198:BQD65232 BZZ65198:BZZ65232 CJV65198:CJV65232 CTR65198:CTR65232 DDN65198:DDN65232 DNJ65198:DNJ65232 DXF65198:DXF65232 EHB65198:EHB65232 EQX65198:EQX65232 FAT65198:FAT65232 FKP65198:FKP65232 FUL65198:FUL65232 GEH65198:GEH65232 GOD65198:GOD65232 GXZ65198:GXZ65232 HHV65198:HHV65232 HRR65198:HRR65232 IBN65198:IBN65232 ILJ65198:ILJ65232 IVF65198:IVF65232 JFB65198:JFB65232 JOX65198:JOX65232 JYT65198:JYT65232 KIP65198:KIP65232 KSL65198:KSL65232 LCH65198:LCH65232 LMD65198:LMD65232 LVZ65198:LVZ65232 MFV65198:MFV65232 MPR65198:MPR65232 MZN65198:MZN65232 NJJ65198:NJJ65232 NTF65198:NTF65232 ODB65198:ODB65232 OMX65198:OMX65232 OWT65198:OWT65232 PGP65198:PGP65232 PQL65198:PQL65232 QAH65198:QAH65232 QKD65198:QKD65232 QTZ65198:QTZ65232 RDV65198:RDV65232 RNR65198:RNR65232 RXN65198:RXN65232 SHJ65198:SHJ65232 SRF65198:SRF65232 TBB65198:TBB65232 TKX65198:TKX65232 TUT65198:TUT65232 UEP65198:UEP65232 UOL65198:UOL65232 UYH65198:UYH65232 VID65198:VID65232 VRZ65198:VRZ65232 WBV65198:WBV65232 WLR65198:WLR65232 WVN65198:WVN65232 F130734:F130768 JB130734:JB130768 SX130734:SX130768 ACT130734:ACT130768 AMP130734:AMP130768 AWL130734:AWL130768 BGH130734:BGH130768 BQD130734:BQD130768 BZZ130734:BZZ130768 CJV130734:CJV130768 CTR130734:CTR130768 DDN130734:DDN130768 DNJ130734:DNJ130768 DXF130734:DXF130768 EHB130734:EHB130768 EQX130734:EQX130768 FAT130734:FAT130768 FKP130734:FKP130768 FUL130734:FUL130768 GEH130734:GEH130768 GOD130734:GOD130768 GXZ130734:GXZ130768 HHV130734:HHV130768 HRR130734:HRR130768 IBN130734:IBN130768 ILJ130734:ILJ130768 IVF130734:IVF130768 JFB130734:JFB130768 JOX130734:JOX130768 JYT130734:JYT130768 KIP130734:KIP130768 KSL130734:KSL130768 LCH130734:LCH130768 LMD130734:LMD130768 LVZ130734:LVZ130768 MFV130734:MFV130768 MPR130734:MPR130768 MZN130734:MZN130768 NJJ130734:NJJ130768 NTF130734:NTF130768 ODB130734:ODB130768 OMX130734:OMX130768 OWT130734:OWT130768 PGP130734:PGP130768 PQL130734:PQL130768 QAH130734:QAH130768 QKD130734:QKD130768 QTZ130734:QTZ130768 RDV130734:RDV130768 RNR130734:RNR130768 RXN130734:RXN130768 SHJ130734:SHJ130768 SRF130734:SRF130768 TBB130734:TBB130768 TKX130734:TKX130768 TUT130734:TUT130768 UEP130734:UEP130768 UOL130734:UOL130768 UYH130734:UYH130768 VID130734:VID130768 VRZ130734:VRZ130768 WBV130734:WBV130768 WLR130734:WLR130768 WVN130734:WVN130768 F196270:F196304 JB196270:JB196304 SX196270:SX196304 ACT196270:ACT196304 AMP196270:AMP196304 AWL196270:AWL196304 BGH196270:BGH196304 BQD196270:BQD196304 BZZ196270:BZZ196304 CJV196270:CJV196304 CTR196270:CTR196304 DDN196270:DDN196304 DNJ196270:DNJ196304 DXF196270:DXF196304 EHB196270:EHB196304 EQX196270:EQX196304 FAT196270:FAT196304 FKP196270:FKP196304 FUL196270:FUL196304 GEH196270:GEH196304 GOD196270:GOD196304 GXZ196270:GXZ196304 HHV196270:HHV196304 HRR196270:HRR196304 IBN196270:IBN196304 ILJ196270:ILJ196304 IVF196270:IVF196304 JFB196270:JFB196304 JOX196270:JOX196304 JYT196270:JYT196304 KIP196270:KIP196304 KSL196270:KSL196304 LCH196270:LCH196304 LMD196270:LMD196304 LVZ196270:LVZ196304 MFV196270:MFV196304 MPR196270:MPR196304 MZN196270:MZN196304 NJJ196270:NJJ196304 NTF196270:NTF196304 ODB196270:ODB196304 OMX196270:OMX196304 OWT196270:OWT196304 PGP196270:PGP196304 PQL196270:PQL196304 QAH196270:QAH196304 QKD196270:QKD196304 QTZ196270:QTZ196304 RDV196270:RDV196304 RNR196270:RNR196304 RXN196270:RXN196304 SHJ196270:SHJ196304 SRF196270:SRF196304 TBB196270:TBB196304 TKX196270:TKX196304 TUT196270:TUT196304 UEP196270:UEP196304 UOL196270:UOL196304 UYH196270:UYH196304 VID196270:VID196304 VRZ196270:VRZ196304 WBV196270:WBV196304 WLR196270:WLR196304 WVN196270:WVN196304 F261806:F261840 JB261806:JB261840 SX261806:SX261840 ACT261806:ACT261840 AMP261806:AMP261840 AWL261806:AWL261840 BGH261806:BGH261840 BQD261806:BQD261840 BZZ261806:BZZ261840 CJV261806:CJV261840 CTR261806:CTR261840 DDN261806:DDN261840 DNJ261806:DNJ261840 DXF261806:DXF261840 EHB261806:EHB261840 EQX261806:EQX261840 FAT261806:FAT261840 FKP261806:FKP261840 FUL261806:FUL261840 GEH261806:GEH261840 GOD261806:GOD261840 GXZ261806:GXZ261840 HHV261806:HHV261840 HRR261806:HRR261840 IBN261806:IBN261840 ILJ261806:ILJ261840 IVF261806:IVF261840 JFB261806:JFB261840 JOX261806:JOX261840 JYT261806:JYT261840 KIP261806:KIP261840 KSL261806:KSL261840 LCH261806:LCH261840 LMD261806:LMD261840 LVZ261806:LVZ261840 MFV261806:MFV261840 MPR261806:MPR261840 MZN261806:MZN261840 NJJ261806:NJJ261840 NTF261806:NTF261840 ODB261806:ODB261840 OMX261806:OMX261840 OWT261806:OWT261840 PGP261806:PGP261840 PQL261806:PQL261840 QAH261806:QAH261840 QKD261806:QKD261840 QTZ261806:QTZ261840 RDV261806:RDV261840 RNR261806:RNR261840 RXN261806:RXN261840 SHJ261806:SHJ261840 SRF261806:SRF261840 TBB261806:TBB261840 TKX261806:TKX261840 TUT261806:TUT261840 UEP261806:UEP261840 UOL261806:UOL261840 UYH261806:UYH261840 VID261806:VID261840 VRZ261806:VRZ261840 WBV261806:WBV261840 WLR261806:WLR261840 WVN261806:WVN261840 F327342:F327376 JB327342:JB327376 SX327342:SX327376 ACT327342:ACT327376 AMP327342:AMP327376 AWL327342:AWL327376 BGH327342:BGH327376 BQD327342:BQD327376 BZZ327342:BZZ327376 CJV327342:CJV327376 CTR327342:CTR327376 DDN327342:DDN327376 DNJ327342:DNJ327376 DXF327342:DXF327376 EHB327342:EHB327376 EQX327342:EQX327376 FAT327342:FAT327376 FKP327342:FKP327376 FUL327342:FUL327376 GEH327342:GEH327376 GOD327342:GOD327376 GXZ327342:GXZ327376 HHV327342:HHV327376 HRR327342:HRR327376 IBN327342:IBN327376 ILJ327342:ILJ327376 IVF327342:IVF327376 JFB327342:JFB327376 JOX327342:JOX327376 JYT327342:JYT327376 KIP327342:KIP327376 KSL327342:KSL327376 LCH327342:LCH327376 LMD327342:LMD327376 LVZ327342:LVZ327376 MFV327342:MFV327376 MPR327342:MPR327376 MZN327342:MZN327376 NJJ327342:NJJ327376 NTF327342:NTF327376 ODB327342:ODB327376 OMX327342:OMX327376 OWT327342:OWT327376 PGP327342:PGP327376 PQL327342:PQL327376 QAH327342:QAH327376 QKD327342:QKD327376 QTZ327342:QTZ327376 RDV327342:RDV327376 RNR327342:RNR327376 RXN327342:RXN327376 SHJ327342:SHJ327376 SRF327342:SRF327376 TBB327342:TBB327376 TKX327342:TKX327376 TUT327342:TUT327376 UEP327342:UEP327376 UOL327342:UOL327376 UYH327342:UYH327376 VID327342:VID327376 VRZ327342:VRZ327376 WBV327342:WBV327376 WLR327342:WLR327376 WVN327342:WVN327376 F392878:F392912 JB392878:JB392912 SX392878:SX392912 ACT392878:ACT392912 AMP392878:AMP392912 AWL392878:AWL392912 BGH392878:BGH392912 BQD392878:BQD392912 BZZ392878:BZZ392912 CJV392878:CJV392912 CTR392878:CTR392912 DDN392878:DDN392912 DNJ392878:DNJ392912 DXF392878:DXF392912 EHB392878:EHB392912 EQX392878:EQX392912 FAT392878:FAT392912 FKP392878:FKP392912 FUL392878:FUL392912 GEH392878:GEH392912 GOD392878:GOD392912 GXZ392878:GXZ392912 HHV392878:HHV392912 HRR392878:HRR392912 IBN392878:IBN392912 ILJ392878:ILJ392912 IVF392878:IVF392912 JFB392878:JFB392912 JOX392878:JOX392912 JYT392878:JYT392912 KIP392878:KIP392912 KSL392878:KSL392912 LCH392878:LCH392912 LMD392878:LMD392912 LVZ392878:LVZ392912 MFV392878:MFV392912 MPR392878:MPR392912 MZN392878:MZN392912 NJJ392878:NJJ392912 NTF392878:NTF392912 ODB392878:ODB392912 OMX392878:OMX392912 OWT392878:OWT392912 PGP392878:PGP392912 PQL392878:PQL392912 QAH392878:QAH392912 QKD392878:QKD392912 QTZ392878:QTZ392912 RDV392878:RDV392912 RNR392878:RNR392912 RXN392878:RXN392912 SHJ392878:SHJ392912 SRF392878:SRF392912 TBB392878:TBB392912 TKX392878:TKX392912 TUT392878:TUT392912 UEP392878:UEP392912 UOL392878:UOL392912 UYH392878:UYH392912 VID392878:VID392912 VRZ392878:VRZ392912 WBV392878:WBV392912 WLR392878:WLR392912 WVN392878:WVN392912 F458414:F458448 JB458414:JB458448 SX458414:SX458448 ACT458414:ACT458448 AMP458414:AMP458448 AWL458414:AWL458448 BGH458414:BGH458448 BQD458414:BQD458448 BZZ458414:BZZ458448 CJV458414:CJV458448 CTR458414:CTR458448 DDN458414:DDN458448 DNJ458414:DNJ458448 DXF458414:DXF458448 EHB458414:EHB458448 EQX458414:EQX458448 FAT458414:FAT458448 FKP458414:FKP458448 FUL458414:FUL458448 GEH458414:GEH458448 GOD458414:GOD458448 GXZ458414:GXZ458448 HHV458414:HHV458448 HRR458414:HRR458448 IBN458414:IBN458448 ILJ458414:ILJ458448 IVF458414:IVF458448 JFB458414:JFB458448 JOX458414:JOX458448 JYT458414:JYT458448 KIP458414:KIP458448 KSL458414:KSL458448 LCH458414:LCH458448 LMD458414:LMD458448 LVZ458414:LVZ458448 MFV458414:MFV458448 MPR458414:MPR458448 MZN458414:MZN458448 NJJ458414:NJJ458448 NTF458414:NTF458448 ODB458414:ODB458448 OMX458414:OMX458448 OWT458414:OWT458448 PGP458414:PGP458448 PQL458414:PQL458448 QAH458414:QAH458448 QKD458414:QKD458448 QTZ458414:QTZ458448 RDV458414:RDV458448 RNR458414:RNR458448 RXN458414:RXN458448 SHJ458414:SHJ458448 SRF458414:SRF458448 TBB458414:TBB458448 TKX458414:TKX458448 TUT458414:TUT458448 UEP458414:UEP458448 UOL458414:UOL458448 UYH458414:UYH458448 VID458414:VID458448 VRZ458414:VRZ458448 WBV458414:WBV458448 WLR458414:WLR458448 WVN458414:WVN458448 F523950:F523984 JB523950:JB523984 SX523950:SX523984 ACT523950:ACT523984 AMP523950:AMP523984 AWL523950:AWL523984 BGH523950:BGH523984 BQD523950:BQD523984 BZZ523950:BZZ523984 CJV523950:CJV523984 CTR523950:CTR523984 DDN523950:DDN523984 DNJ523950:DNJ523984 DXF523950:DXF523984 EHB523950:EHB523984 EQX523950:EQX523984 FAT523950:FAT523984 FKP523950:FKP523984 FUL523950:FUL523984 GEH523950:GEH523984 GOD523950:GOD523984 GXZ523950:GXZ523984 HHV523950:HHV523984 HRR523950:HRR523984 IBN523950:IBN523984 ILJ523950:ILJ523984 IVF523950:IVF523984 JFB523950:JFB523984 JOX523950:JOX523984 JYT523950:JYT523984 KIP523950:KIP523984 KSL523950:KSL523984 LCH523950:LCH523984 LMD523950:LMD523984 LVZ523950:LVZ523984 MFV523950:MFV523984 MPR523950:MPR523984 MZN523950:MZN523984 NJJ523950:NJJ523984 NTF523950:NTF523984 ODB523950:ODB523984 OMX523950:OMX523984 OWT523950:OWT523984 PGP523950:PGP523984 PQL523950:PQL523984 QAH523950:QAH523984 QKD523950:QKD523984 QTZ523950:QTZ523984 RDV523950:RDV523984 RNR523950:RNR523984 RXN523950:RXN523984 SHJ523950:SHJ523984 SRF523950:SRF523984 TBB523950:TBB523984 TKX523950:TKX523984 TUT523950:TUT523984 UEP523950:UEP523984 UOL523950:UOL523984 UYH523950:UYH523984 VID523950:VID523984 VRZ523950:VRZ523984 WBV523950:WBV523984 WLR523950:WLR523984 WVN523950:WVN523984 F589486:F589520 JB589486:JB589520 SX589486:SX589520 ACT589486:ACT589520 AMP589486:AMP589520 AWL589486:AWL589520 BGH589486:BGH589520 BQD589486:BQD589520 BZZ589486:BZZ589520 CJV589486:CJV589520 CTR589486:CTR589520 DDN589486:DDN589520 DNJ589486:DNJ589520 DXF589486:DXF589520 EHB589486:EHB589520 EQX589486:EQX589520 FAT589486:FAT589520 FKP589486:FKP589520 FUL589486:FUL589520 GEH589486:GEH589520 GOD589486:GOD589520 GXZ589486:GXZ589520 HHV589486:HHV589520 HRR589486:HRR589520 IBN589486:IBN589520 ILJ589486:ILJ589520 IVF589486:IVF589520 JFB589486:JFB589520 JOX589486:JOX589520 JYT589486:JYT589520 KIP589486:KIP589520 KSL589486:KSL589520 LCH589486:LCH589520 LMD589486:LMD589520 LVZ589486:LVZ589520 MFV589486:MFV589520 MPR589486:MPR589520 MZN589486:MZN589520 NJJ589486:NJJ589520 NTF589486:NTF589520 ODB589486:ODB589520 OMX589486:OMX589520 OWT589486:OWT589520 PGP589486:PGP589520 PQL589486:PQL589520 QAH589486:QAH589520 QKD589486:QKD589520 QTZ589486:QTZ589520 RDV589486:RDV589520 RNR589486:RNR589520 RXN589486:RXN589520 SHJ589486:SHJ589520 SRF589486:SRF589520 TBB589486:TBB589520 TKX589486:TKX589520 TUT589486:TUT589520 UEP589486:UEP589520 UOL589486:UOL589520 UYH589486:UYH589520 VID589486:VID589520 VRZ589486:VRZ589520 WBV589486:WBV589520 WLR589486:WLR589520 WVN589486:WVN589520 F655022:F655056 JB655022:JB655056 SX655022:SX655056 ACT655022:ACT655056 AMP655022:AMP655056 AWL655022:AWL655056 BGH655022:BGH655056 BQD655022:BQD655056 BZZ655022:BZZ655056 CJV655022:CJV655056 CTR655022:CTR655056 DDN655022:DDN655056 DNJ655022:DNJ655056 DXF655022:DXF655056 EHB655022:EHB655056 EQX655022:EQX655056 FAT655022:FAT655056 FKP655022:FKP655056 FUL655022:FUL655056 GEH655022:GEH655056 GOD655022:GOD655056 GXZ655022:GXZ655056 HHV655022:HHV655056 HRR655022:HRR655056 IBN655022:IBN655056 ILJ655022:ILJ655056 IVF655022:IVF655056 JFB655022:JFB655056 JOX655022:JOX655056 JYT655022:JYT655056 KIP655022:KIP655056 KSL655022:KSL655056 LCH655022:LCH655056 LMD655022:LMD655056 LVZ655022:LVZ655056 MFV655022:MFV655056 MPR655022:MPR655056 MZN655022:MZN655056 NJJ655022:NJJ655056 NTF655022:NTF655056 ODB655022:ODB655056 OMX655022:OMX655056 OWT655022:OWT655056 PGP655022:PGP655056 PQL655022:PQL655056 QAH655022:QAH655056 QKD655022:QKD655056 QTZ655022:QTZ655056 RDV655022:RDV655056 RNR655022:RNR655056 RXN655022:RXN655056 SHJ655022:SHJ655056 SRF655022:SRF655056 TBB655022:TBB655056 TKX655022:TKX655056 TUT655022:TUT655056 UEP655022:UEP655056 UOL655022:UOL655056 UYH655022:UYH655056 VID655022:VID655056 VRZ655022:VRZ655056 WBV655022:WBV655056 WLR655022:WLR655056 WVN655022:WVN655056 F720558:F720592 JB720558:JB720592 SX720558:SX720592 ACT720558:ACT720592 AMP720558:AMP720592 AWL720558:AWL720592 BGH720558:BGH720592 BQD720558:BQD720592 BZZ720558:BZZ720592 CJV720558:CJV720592 CTR720558:CTR720592 DDN720558:DDN720592 DNJ720558:DNJ720592 DXF720558:DXF720592 EHB720558:EHB720592 EQX720558:EQX720592 FAT720558:FAT720592 FKP720558:FKP720592 FUL720558:FUL720592 GEH720558:GEH720592 GOD720558:GOD720592 GXZ720558:GXZ720592 HHV720558:HHV720592 HRR720558:HRR720592 IBN720558:IBN720592 ILJ720558:ILJ720592 IVF720558:IVF720592 JFB720558:JFB720592 JOX720558:JOX720592 JYT720558:JYT720592 KIP720558:KIP720592 KSL720558:KSL720592 LCH720558:LCH720592 LMD720558:LMD720592 LVZ720558:LVZ720592 MFV720558:MFV720592 MPR720558:MPR720592 MZN720558:MZN720592 NJJ720558:NJJ720592 NTF720558:NTF720592 ODB720558:ODB720592 OMX720558:OMX720592 OWT720558:OWT720592 PGP720558:PGP720592 PQL720558:PQL720592 QAH720558:QAH720592 QKD720558:QKD720592 QTZ720558:QTZ720592 RDV720558:RDV720592 RNR720558:RNR720592 RXN720558:RXN720592 SHJ720558:SHJ720592 SRF720558:SRF720592 TBB720558:TBB720592 TKX720558:TKX720592 TUT720558:TUT720592 UEP720558:UEP720592 UOL720558:UOL720592 UYH720558:UYH720592 VID720558:VID720592 VRZ720558:VRZ720592 WBV720558:WBV720592 WLR720558:WLR720592 WVN720558:WVN720592 F786094:F786128 JB786094:JB786128 SX786094:SX786128 ACT786094:ACT786128 AMP786094:AMP786128 AWL786094:AWL786128 BGH786094:BGH786128 BQD786094:BQD786128 BZZ786094:BZZ786128 CJV786094:CJV786128 CTR786094:CTR786128 DDN786094:DDN786128 DNJ786094:DNJ786128 DXF786094:DXF786128 EHB786094:EHB786128 EQX786094:EQX786128 FAT786094:FAT786128 FKP786094:FKP786128 FUL786094:FUL786128 GEH786094:GEH786128 GOD786094:GOD786128 GXZ786094:GXZ786128 HHV786094:HHV786128 HRR786094:HRR786128 IBN786094:IBN786128 ILJ786094:ILJ786128 IVF786094:IVF786128 JFB786094:JFB786128 JOX786094:JOX786128 JYT786094:JYT786128 KIP786094:KIP786128 KSL786094:KSL786128 LCH786094:LCH786128 LMD786094:LMD786128 LVZ786094:LVZ786128 MFV786094:MFV786128 MPR786094:MPR786128 MZN786094:MZN786128 NJJ786094:NJJ786128 NTF786094:NTF786128 ODB786094:ODB786128 OMX786094:OMX786128 OWT786094:OWT786128 PGP786094:PGP786128 PQL786094:PQL786128 QAH786094:QAH786128 QKD786094:QKD786128 QTZ786094:QTZ786128 RDV786094:RDV786128 RNR786094:RNR786128 RXN786094:RXN786128 SHJ786094:SHJ786128 SRF786094:SRF786128 TBB786094:TBB786128 TKX786094:TKX786128 TUT786094:TUT786128 UEP786094:UEP786128 UOL786094:UOL786128 UYH786094:UYH786128 VID786094:VID786128 VRZ786094:VRZ786128 WBV786094:WBV786128 WLR786094:WLR786128 WVN786094:WVN786128 F851630:F851664 JB851630:JB851664 SX851630:SX851664 ACT851630:ACT851664 AMP851630:AMP851664 AWL851630:AWL851664 BGH851630:BGH851664 BQD851630:BQD851664 BZZ851630:BZZ851664 CJV851630:CJV851664 CTR851630:CTR851664 DDN851630:DDN851664 DNJ851630:DNJ851664 DXF851630:DXF851664 EHB851630:EHB851664 EQX851630:EQX851664 FAT851630:FAT851664 FKP851630:FKP851664 FUL851630:FUL851664 GEH851630:GEH851664 GOD851630:GOD851664 GXZ851630:GXZ851664 HHV851630:HHV851664 HRR851630:HRR851664 IBN851630:IBN851664 ILJ851630:ILJ851664 IVF851630:IVF851664 JFB851630:JFB851664 JOX851630:JOX851664 JYT851630:JYT851664 KIP851630:KIP851664 KSL851630:KSL851664 LCH851630:LCH851664 LMD851630:LMD851664 LVZ851630:LVZ851664 MFV851630:MFV851664 MPR851630:MPR851664 MZN851630:MZN851664 NJJ851630:NJJ851664 NTF851630:NTF851664 ODB851630:ODB851664 OMX851630:OMX851664 OWT851630:OWT851664 PGP851630:PGP851664 PQL851630:PQL851664 QAH851630:QAH851664 QKD851630:QKD851664 QTZ851630:QTZ851664 RDV851630:RDV851664 RNR851630:RNR851664 RXN851630:RXN851664 SHJ851630:SHJ851664 SRF851630:SRF851664 TBB851630:TBB851664 TKX851630:TKX851664 TUT851630:TUT851664 UEP851630:UEP851664 UOL851630:UOL851664 UYH851630:UYH851664 VID851630:VID851664 VRZ851630:VRZ851664 WBV851630:WBV851664 WLR851630:WLR851664 WVN851630:WVN851664 F917166:F917200 JB917166:JB917200 SX917166:SX917200 ACT917166:ACT917200 AMP917166:AMP917200 AWL917166:AWL917200 BGH917166:BGH917200 BQD917166:BQD917200 BZZ917166:BZZ917200 CJV917166:CJV917200 CTR917166:CTR917200 DDN917166:DDN917200 DNJ917166:DNJ917200 DXF917166:DXF917200 EHB917166:EHB917200 EQX917166:EQX917200 FAT917166:FAT917200 FKP917166:FKP917200 FUL917166:FUL917200 GEH917166:GEH917200 GOD917166:GOD917200 GXZ917166:GXZ917200 HHV917166:HHV917200 HRR917166:HRR917200 IBN917166:IBN917200 ILJ917166:ILJ917200 IVF917166:IVF917200 JFB917166:JFB917200 JOX917166:JOX917200 JYT917166:JYT917200 KIP917166:KIP917200 KSL917166:KSL917200 LCH917166:LCH917200 LMD917166:LMD917200 LVZ917166:LVZ917200 MFV917166:MFV917200 MPR917166:MPR917200 MZN917166:MZN917200 NJJ917166:NJJ917200 NTF917166:NTF917200 ODB917166:ODB917200 OMX917166:OMX917200 OWT917166:OWT917200 PGP917166:PGP917200 PQL917166:PQL917200 QAH917166:QAH917200 QKD917166:QKD917200 QTZ917166:QTZ917200 RDV917166:RDV917200 RNR917166:RNR917200 RXN917166:RXN917200 SHJ917166:SHJ917200 SRF917166:SRF917200 TBB917166:TBB917200 TKX917166:TKX917200 TUT917166:TUT917200 UEP917166:UEP917200 UOL917166:UOL917200 UYH917166:UYH917200 VID917166:VID917200 VRZ917166:VRZ917200 WBV917166:WBV917200 WLR917166:WLR917200 WVN917166:WVN917200 F982702:F982736 JB982702:JB982736 SX982702:SX982736 ACT982702:ACT982736 AMP982702:AMP982736 AWL982702:AWL982736 BGH982702:BGH982736 BQD982702:BQD982736 BZZ982702:BZZ982736 CJV982702:CJV982736 CTR982702:CTR982736 DDN982702:DDN982736 DNJ982702:DNJ982736 DXF982702:DXF982736 EHB982702:EHB982736 EQX982702:EQX982736 FAT982702:FAT982736 FKP982702:FKP982736 FUL982702:FUL982736 GEH982702:GEH982736 GOD982702:GOD982736 GXZ982702:GXZ982736 HHV982702:HHV982736 HRR982702:HRR982736 IBN982702:IBN982736 ILJ982702:ILJ982736 IVF982702:IVF982736 JFB982702:JFB982736 JOX982702:JOX982736 JYT982702:JYT982736 KIP982702:KIP982736 KSL982702:KSL982736 LCH982702:LCH982736 LMD982702:LMD982736 LVZ982702:LVZ982736 MFV982702:MFV982736 MPR982702:MPR982736 MZN982702:MZN982736 NJJ982702:NJJ982736 NTF982702:NTF982736 ODB982702:ODB982736 OMX982702:OMX982736 OWT982702:OWT982736 PGP982702:PGP982736 PQL982702:PQL982736 QAH982702:QAH982736 QKD982702:QKD982736 QTZ982702:QTZ982736 RDV982702:RDV982736 RNR982702:RNR982736 RXN982702:RXN982736 SHJ982702:SHJ982736 SRF982702:SRF982736 TBB982702:TBB982736 TKX982702:TKX982736 TUT982702:TUT982736 UEP982702:UEP982736 UOL982702:UOL982736 UYH982702:UYH982736 VID982702:VID982736 VRZ982702:VRZ982736 WBV982702:WBV982736 WLR982702:WLR982736 WVN982702:WVN982736 F65534:F65567 JB65534:JB65567 SX65534:SX65567 ACT65534:ACT65567 AMP65534:AMP65567 AWL65534:AWL65567 BGH65534:BGH65567 BQD65534:BQD65567 BZZ65534:BZZ65567 CJV65534:CJV65567 CTR65534:CTR65567 DDN65534:DDN65567 DNJ65534:DNJ65567 DXF65534:DXF65567 EHB65534:EHB65567 EQX65534:EQX65567 FAT65534:FAT65567 FKP65534:FKP65567 FUL65534:FUL65567 GEH65534:GEH65567 GOD65534:GOD65567 GXZ65534:GXZ65567 HHV65534:HHV65567 HRR65534:HRR65567 IBN65534:IBN65567 ILJ65534:ILJ65567 IVF65534:IVF65567 JFB65534:JFB65567 JOX65534:JOX65567 JYT65534:JYT65567 KIP65534:KIP65567 KSL65534:KSL65567 LCH65534:LCH65567 LMD65534:LMD65567 LVZ65534:LVZ65567 MFV65534:MFV65567 MPR65534:MPR65567 MZN65534:MZN65567 NJJ65534:NJJ65567 NTF65534:NTF65567 ODB65534:ODB65567 OMX65534:OMX65567 OWT65534:OWT65567 PGP65534:PGP65567 PQL65534:PQL65567 QAH65534:QAH65567 QKD65534:QKD65567 QTZ65534:QTZ65567 RDV65534:RDV65567 RNR65534:RNR65567 RXN65534:RXN65567 SHJ65534:SHJ65567 SRF65534:SRF65567 TBB65534:TBB65567 TKX65534:TKX65567 TUT65534:TUT65567 UEP65534:UEP65567 UOL65534:UOL65567 UYH65534:UYH65567 VID65534:VID65567 VRZ65534:VRZ65567 WBV65534:WBV65567 WLR65534:WLR65567 WVN65534:WVN65567 F131070:F131103 JB131070:JB131103 SX131070:SX131103 ACT131070:ACT131103 AMP131070:AMP131103 AWL131070:AWL131103 BGH131070:BGH131103 BQD131070:BQD131103 BZZ131070:BZZ131103 CJV131070:CJV131103 CTR131070:CTR131103 DDN131070:DDN131103 DNJ131070:DNJ131103 DXF131070:DXF131103 EHB131070:EHB131103 EQX131070:EQX131103 FAT131070:FAT131103 FKP131070:FKP131103 FUL131070:FUL131103 GEH131070:GEH131103 GOD131070:GOD131103 GXZ131070:GXZ131103 HHV131070:HHV131103 HRR131070:HRR131103 IBN131070:IBN131103 ILJ131070:ILJ131103 IVF131070:IVF131103 JFB131070:JFB131103 JOX131070:JOX131103 JYT131070:JYT131103 KIP131070:KIP131103 KSL131070:KSL131103 LCH131070:LCH131103 LMD131070:LMD131103 LVZ131070:LVZ131103 MFV131070:MFV131103 MPR131070:MPR131103 MZN131070:MZN131103 NJJ131070:NJJ131103 NTF131070:NTF131103 ODB131070:ODB131103 OMX131070:OMX131103 OWT131070:OWT131103 PGP131070:PGP131103 PQL131070:PQL131103 QAH131070:QAH131103 QKD131070:QKD131103 QTZ131070:QTZ131103 RDV131070:RDV131103 RNR131070:RNR131103 RXN131070:RXN131103 SHJ131070:SHJ131103 SRF131070:SRF131103 TBB131070:TBB131103 TKX131070:TKX131103 TUT131070:TUT131103 UEP131070:UEP131103 UOL131070:UOL131103 UYH131070:UYH131103 VID131070:VID131103 VRZ131070:VRZ131103 WBV131070:WBV131103 WLR131070:WLR131103 WVN131070:WVN131103 F196606:F196639 JB196606:JB196639 SX196606:SX196639 ACT196606:ACT196639 AMP196606:AMP196639 AWL196606:AWL196639 BGH196606:BGH196639 BQD196606:BQD196639 BZZ196606:BZZ196639 CJV196606:CJV196639 CTR196606:CTR196639 DDN196606:DDN196639 DNJ196606:DNJ196639 DXF196606:DXF196639 EHB196606:EHB196639 EQX196606:EQX196639 FAT196606:FAT196639 FKP196606:FKP196639 FUL196606:FUL196639 GEH196606:GEH196639 GOD196606:GOD196639 GXZ196606:GXZ196639 HHV196606:HHV196639 HRR196606:HRR196639 IBN196606:IBN196639 ILJ196606:ILJ196639 IVF196606:IVF196639 JFB196606:JFB196639 JOX196606:JOX196639 JYT196606:JYT196639 KIP196606:KIP196639 KSL196606:KSL196639 LCH196606:LCH196639 LMD196606:LMD196639 LVZ196606:LVZ196639 MFV196606:MFV196639 MPR196606:MPR196639 MZN196606:MZN196639 NJJ196606:NJJ196639 NTF196606:NTF196639 ODB196606:ODB196639 OMX196606:OMX196639 OWT196606:OWT196639 PGP196606:PGP196639 PQL196606:PQL196639 QAH196606:QAH196639 QKD196606:QKD196639 QTZ196606:QTZ196639 RDV196606:RDV196639 RNR196606:RNR196639 RXN196606:RXN196639 SHJ196606:SHJ196639 SRF196606:SRF196639 TBB196606:TBB196639 TKX196606:TKX196639 TUT196606:TUT196639 UEP196606:UEP196639 UOL196606:UOL196639 UYH196606:UYH196639 VID196606:VID196639 VRZ196606:VRZ196639 WBV196606:WBV196639 WLR196606:WLR196639 WVN196606:WVN196639 F262142:F262175 JB262142:JB262175 SX262142:SX262175 ACT262142:ACT262175 AMP262142:AMP262175 AWL262142:AWL262175 BGH262142:BGH262175 BQD262142:BQD262175 BZZ262142:BZZ262175 CJV262142:CJV262175 CTR262142:CTR262175 DDN262142:DDN262175 DNJ262142:DNJ262175 DXF262142:DXF262175 EHB262142:EHB262175 EQX262142:EQX262175 FAT262142:FAT262175 FKP262142:FKP262175 FUL262142:FUL262175 GEH262142:GEH262175 GOD262142:GOD262175 GXZ262142:GXZ262175 HHV262142:HHV262175 HRR262142:HRR262175 IBN262142:IBN262175 ILJ262142:ILJ262175 IVF262142:IVF262175 JFB262142:JFB262175 JOX262142:JOX262175 JYT262142:JYT262175 KIP262142:KIP262175 KSL262142:KSL262175 LCH262142:LCH262175 LMD262142:LMD262175 LVZ262142:LVZ262175 MFV262142:MFV262175 MPR262142:MPR262175 MZN262142:MZN262175 NJJ262142:NJJ262175 NTF262142:NTF262175 ODB262142:ODB262175 OMX262142:OMX262175 OWT262142:OWT262175 PGP262142:PGP262175 PQL262142:PQL262175 QAH262142:QAH262175 QKD262142:QKD262175 QTZ262142:QTZ262175 RDV262142:RDV262175 RNR262142:RNR262175 RXN262142:RXN262175 SHJ262142:SHJ262175 SRF262142:SRF262175 TBB262142:TBB262175 TKX262142:TKX262175 TUT262142:TUT262175 UEP262142:UEP262175 UOL262142:UOL262175 UYH262142:UYH262175 VID262142:VID262175 VRZ262142:VRZ262175 WBV262142:WBV262175 WLR262142:WLR262175 WVN262142:WVN262175 F327678:F327711 JB327678:JB327711 SX327678:SX327711 ACT327678:ACT327711 AMP327678:AMP327711 AWL327678:AWL327711 BGH327678:BGH327711 BQD327678:BQD327711 BZZ327678:BZZ327711 CJV327678:CJV327711 CTR327678:CTR327711 DDN327678:DDN327711 DNJ327678:DNJ327711 DXF327678:DXF327711 EHB327678:EHB327711 EQX327678:EQX327711 FAT327678:FAT327711 FKP327678:FKP327711 FUL327678:FUL327711 GEH327678:GEH327711 GOD327678:GOD327711 GXZ327678:GXZ327711 HHV327678:HHV327711 HRR327678:HRR327711 IBN327678:IBN327711 ILJ327678:ILJ327711 IVF327678:IVF327711 JFB327678:JFB327711 JOX327678:JOX327711 JYT327678:JYT327711 KIP327678:KIP327711 KSL327678:KSL327711 LCH327678:LCH327711 LMD327678:LMD327711 LVZ327678:LVZ327711 MFV327678:MFV327711 MPR327678:MPR327711 MZN327678:MZN327711 NJJ327678:NJJ327711 NTF327678:NTF327711 ODB327678:ODB327711 OMX327678:OMX327711 OWT327678:OWT327711 PGP327678:PGP327711 PQL327678:PQL327711 QAH327678:QAH327711 QKD327678:QKD327711 QTZ327678:QTZ327711 RDV327678:RDV327711 RNR327678:RNR327711 RXN327678:RXN327711 SHJ327678:SHJ327711 SRF327678:SRF327711 TBB327678:TBB327711 TKX327678:TKX327711 TUT327678:TUT327711 UEP327678:UEP327711 UOL327678:UOL327711 UYH327678:UYH327711 VID327678:VID327711 VRZ327678:VRZ327711 WBV327678:WBV327711 WLR327678:WLR327711 WVN327678:WVN327711 F393214:F393247 JB393214:JB393247 SX393214:SX393247 ACT393214:ACT393247 AMP393214:AMP393247 AWL393214:AWL393247 BGH393214:BGH393247 BQD393214:BQD393247 BZZ393214:BZZ393247 CJV393214:CJV393247 CTR393214:CTR393247 DDN393214:DDN393247 DNJ393214:DNJ393247 DXF393214:DXF393247 EHB393214:EHB393247 EQX393214:EQX393247 FAT393214:FAT393247 FKP393214:FKP393247 FUL393214:FUL393247 GEH393214:GEH393247 GOD393214:GOD393247 GXZ393214:GXZ393247 HHV393214:HHV393247 HRR393214:HRR393247 IBN393214:IBN393247 ILJ393214:ILJ393247 IVF393214:IVF393247 JFB393214:JFB393247 JOX393214:JOX393247 JYT393214:JYT393247 KIP393214:KIP393247 KSL393214:KSL393247 LCH393214:LCH393247 LMD393214:LMD393247 LVZ393214:LVZ393247 MFV393214:MFV393247 MPR393214:MPR393247 MZN393214:MZN393247 NJJ393214:NJJ393247 NTF393214:NTF393247 ODB393214:ODB393247 OMX393214:OMX393247 OWT393214:OWT393247 PGP393214:PGP393247 PQL393214:PQL393247 QAH393214:QAH393247 QKD393214:QKD393247 QTZ393214:QTZ393247 RDV393214:RDV393247 RNR393214:RNR393247 RXN393214:RXN393247 SHJ393214:SHJ393247 SRF393214:SRF393247 TBB393214:TBB393247 TKX393214:TKX393247 TUT393214:TUT393247 UEP393214:UEP393247 UOL393214:UOL393247 UYH393214:UYH393247 VID393214:VID393247 VRZ393214:VRZ393247 WBV393214:WBV393247 WLR393214:WLR393247 WVN393214:WVN393247 F458750:F458783 JB458750:JB458783 SX458750:SX458783 ACT458750:ACT458783 AMP458750:AMP458783 AWL458750:AWL458783 BGH458750:BGH458783 BQD458750:BQD458783 BZZ458750:BZZ458783 CJV458750:CJV458783 CTR458750:CTR458783 DDN458750:DDN458783 DNJ458750:DNJ458783 DXF458750:DXF458783 EHB458750:EHB458783 EQX458750:EQX458783 FAT458750:FAT458783 FKP458750:FKP458783 FUL458750:FUL458783 GEH458750:GEH458783 GOD458750:GOD458783 GXZ458750:GXZ458783 HHV458750:HHV458783 HRR458750:HRR458783 IBN458750:IBN458783 ILJ458750:ILJ458783 IVF458750:IVF458783 JFB458750:JFB458783 JOX458750:JOX458783 JYT458750:JYT458783 KIP458750:KIP458783 KSL458750:KSL458783 LCH458750:LCH458783 LMD458750:LMD458783 LVZ458750:LVZ458783 MFV458750:MFV458783 MPR458750:MPR458783 MZN458750:MZN458783 NJJ458750:NJJ458783 NTF458750:NTF458783 ODB458750:ODB458783 OMX458750:OMX458783 OWT458750:OWT458783 PGP458750:PGP458783 PQL458750:PQL458783 QAH458750:QAH458783 QKD458750:QKD458783 QTZ458750:QTZ458783 RDV458750:RDV458783 RNR458750:RNR458783 RXN458750:RXN458783 SHJ458750:SHJ458783 SRF458750:SRF458783 TBB458750:TBB458783 TKX458750:TKX458783 TUT458750:TUT458783 UEP458750:UEP458783 UOL458750:UOL458783 UYH458750:UYH458783 VID458750:VID458783 VRZ458750:VRZ458783 WBV458750:WBV458783 WLR458750:WLR458783 WVN458750:WVN458783 F524286:F524319 JB524286:JB524319 SX524286:SX524319 ACT524286:ACT524319 AMP524286:AMP524319 AWL524286:AWL524319 BGH524286:BGH524319 BQD524286:BQD524319 BZZ524286:BZZ524319 CJV524286:CJV524319 CTR524286:CTR524319 DDN524286:DDN524319 DNJ524286:DNJ524319 DXF524286:DXF524319 EHB524286:EHB524319 EQX524286:EQX524319 FAT524286:FAT524319 FKP524286:FKP524319 FUL524286:FUL524319 GEH524286:GEH524319 GOD524286:GOD524319 GXZ524286:GXZ524319 HHV524286:HHV524319 HRR524286:HRR524319 IBN524286:IBN524319 ILJ524286:ILJ524319 IVF524286:IVF524319 JFB524286:JFB524319 JOX524286:JOX524319 JYT524286:JYT524319 KIP524286:KIP524319 KSL524286:KSL524319 LCH524286:LCH524319 LMD524286:LMD524319 LVZ524286:LVZ524319 MFV524286:MFV524319 MPR524286:MPR524319 MZN524286:MZN524319 NJJ524286:NJJ524319 NTF524286:NTF524319 ODB524286:ODB524319 OMX524286:OMX524319 OWT524286:OWT524319 PGP524286:PGP524319 PQL524286:PQL524319 QAH524286:QAH524319 QKD524286:QKD524319 QTZ524286:QTZ524319 RDV524286:RDV524319 RNR524286:RNR524319 RXN524286:RXN524319 SHJ524286:SHJ524319 SRF524286:SRF524319 TBB524286:TBB524319 TKX524286:TKX524319 TUT524286:TUT524319 UEP524286:UEP524319 UOL524286:UOL524319 UYH524286:UYH524319 VID524286:VID524319 VRZ524286:VRZ524319 WBV524286:WBV524319 WLR524286:WLR524319 WVN524286:WVN524319 F589822:F589855 JB589822:JB589855 SX589822:SX589855 ACT589822:ACT589855 AMP589822:AMP589855 AWL589822:AWL589855 BGH589822:BGH589855 BQD589822:BQD589855 BZZ589822:BZZ589855 CJV589822:CJV589855 CTR589822:CTR589855 DDN589822:DDN589855 DNJ589822:DNJ589855 DXF589822:DXF589855 EHB589822:EHB589855 EQX589822:EQX589855 FAT589822:FAT589855 FKP589822:FKP589855 FUL589822:FUL589855 GEH589822:GEH589855 GOD589822:GOD589855 GXZ589822:GXZ589855 HHV589822:HHV589855 HRR589822:HRR589855 IBN589822:IBN589855 ILJ589822:ILJ589855 IVF589822:IVF589855 JFB589822:JFB589855 JOX589822:JOX589855 JYT589822:JYT589855 KIP589822:KIP589855 KSL589822:KSL589855 LCH589822:LCH589855 LMD589822:LMD589855 LVZ589822:LVZ589855 MFV589822:MFV589855 MPR589822:MPR589855 MZN589822:MZN589855 NJJ589822:NJJ589855 NTF589822:NTF589855 ODB589822:ODB589855 OMX589822:OMX589855 OWT589822:OWT589855 PGP589822:PGP589855 PQL589822:PQL589855 QAH589822:QAH589855 QKD589822:QKD589855 QTZ589822:QTZ589855 RDV589822:RDV589855 RNR589822:RNR589855 RXN589822:RXN589855 SHJ589822:SHJ589855 SRF589822:SRF589855 TBB589822:TBB589855 TKX589822:TKX589855 TUT589822:TUT589855 UEP589822:UEP589855 UOL589822:UOL589855 UYH589822:UYH589855 VID589822:VID589855 VRZ589822:VRZ589855 WBV589822:WBV589855 WLR589822:WLR589855 WVN589822:WVN589855 F655358:F655391 JB655358:JB655391 SX655358:SX655391 ACT655358:ACT655391 AMP655358:AMP655391 AWL655358:AWL655391 BGH655358:BGH655391 BQD655358:BQD655391 BZZ655358:BZZ655391 CJV655358:CJV655391 CTR655358:CTR655391 DDN655358:DDN655391 DNJ655358:DNJ655391 DXF655358:DXF655391 EHB655358:EHB655391 EQX655358:EQX655391 FAT655358:FAT655391 FKP655358:FKP655391 FUL655358:FUL655391 GEH655358:GEH655391 GOD655358:GOD655391 GXZ655358:GXZ655391 HHV655358:HHV655391 HRR655358:HRR655391 IBN655358:IBN655391 ILJ655358:ILJ655391 IVF655358:IVF655391 JFB655358:JFB655391 JOX655358:JOX655391 JYT655358:JYT655391 KIP655358:KIP655391 KSL655358:KSL655391 LCH655358:LCH655391 LMD655358:LMD655391 LVZ655358:LVZ655391 MFV655358:MFV655391 MPR655358:MPR655391 MZN655358:MZN655391 NJJ655358:NJJ655391 NTF655358:NTF655391 ODB655358:ODB655391 OMX655358:OMX655391 OWT655358:OWT655391 PGP655358:PGP655391 PQL655358:PQL655391 QAH655358:QAH655391 QKD655358:QKD655391 QTZ655358:QTZ655391 RDV655358:RDV655391 RNR655358:RNR655391 RXN655358:RXN655391 SHJ655358:SHJ655391 SRF655358:SRF655391 TBB655358:TBB655391 TKX655358:TKX655391 TUT655358:TUT655391 UEP655358:UEP655391 UOL655358:UOL655391 UYH655358:UYH655391 VID655358:VID655391 VRZ655358:VRZ655391 WBV655358:WBV655391 WLR655358:WLR655391 WVN655358:WVN655391 F720894:F720927 JB720894:JB720927 SX720894:SX720927 ACT720894:ACT720927 AMP720894:AMP720927 AWL720894:AWL720927 BGH720894:BGH720927 BQD720894:BQD720927 BZZ720894:BZZ720927 CJV720894:CJV720927 CTR720894:CTR720927 DDN720894:DDN720927 DNJ720894:DNJ720927 DXF720894:DXF720927 EHB720894:EHB720927 EQX720894:EQX720927 FAT720894:FAT720927 FKP720894:FKP720927 FUL720894:FUL720927 GEH720894:GEH720927 GOD720894:GOD720927 GXZ720894:GXZ720927 HHV720894:HHV720927 HRR720894:HRR720927 IBN720894:IBN720927 ILJ720894:ILJ720927 IVF720894:IVF720927 JFB720894:JFB720927 JOX720894:JOX720927 JYT720894:JYT720927 KIP720894:KIP720927 KSL720894:KSL720927 LCH720894:LCH720927 LMD720894:LMD720927 LVZ720894:LVZ720927 MFV720894:MFV720927 MPR720894:MPR720927 MZN720894:MZN720927 NJJ720894:NJJ720927 NTF720894:NTF720927 ODB720894:ODB720927 OMX720894:OMX720927 OWT720894:OWT720927 PGP720894:PGP720927 PQL720894:PQL720927 QAH720894:QAH720927 QKD720894:QKD720927 QTZ720894:QTZ720927 RDV720894:RDV720927 RNR720894:RNR720927 RXN720894:RXN720927 SHJ720894:SHJ720927 SRF720894:SRF720927 TBB720894:TBB720927 TKX720894:TKX720927 TUT720894:TUT720927 UEP720894:UEP720927 UOL720894:UOL720927 UYH720894:UYH720927 VID720894:VID720927 VRZ720894:VRZ720927 WBV720894:WBV720927 WLR720894:WLR720927 WVN720894:WVN720927 F786430:F786463 JB786430:JB786463 SX786430:SX786463 ACT786430:ACT786463 AMP786430:AMP786463 AWL786430:AWL786463 BGH786430:BGH786463 BQD786430:BQD786463 BZZ786430:BZZ786463 CJV786430:CJV786463 CTR786430:CTR786463 DDN786430:DDN786463 DNJ786430:DNJ786463 DXF786430:DXF786463 EHB786430:EHB786463 EQX786430:EQX786463 FAT786430:FAT786463 FKP786430:FKP786463 FUL786430:FUL786463 GEH786430:GEH786463 GOD786430:GOD786463 GXZ786430:GXZ786463 HHV786430:HHV786463 HRR786430:HRR786463 IBN786430:IBN786463 ILJ786430:ILJ786463 IVF786430:IVF786463 JFB786430:JFB786463 JOX786430:JOX786463 JYT786430:JYT786463 KIP786430:KIP786463 KSL786430:KSL786463 LCH786430:LCH786463 LMD786430:LMD786463 LVZ786430:LVZ786463 MFV786430:MFV786463 MPR786430:MPR786463 MZN786430:MZN786463 NJJ786430:NJJ786463 NTF786430:NTF786463 ODB786430:ODB786463 OMX786430:OMX786463 OWT786430:OWT786463 PGP786430:PGP786463 PQL786430:PQL786463 QAH786430:QAH786463 QKD786430:QKD786463 QTZ786430:QTZ786463 RDV786430:RDV786463 RNR786430:RNR786463 RXN786430:RXN786463 SHJ786430:SHJ786463 SRF786430:SRF786463 TBB786430:TBB786463 TKX786430:TKX786463 TUT786430:TUT786463 UEP786430:UEP786463 UOL786430:UOL786463 UYH786430:UYH786463 VID786430:VID786463 VRZ786430:VRZ786463 WBV786430:WBV786463 WLR786430:WLR786463 WVN786430:WVN786463 F851966:F851999 JB851966:JB851999 SX851966:SX851999 ACT851966:ACT851999 AMP851966:AMP851999 AWL851966:AWL851999 BGH851966:BGH851999 BQD851966:BQD851999 BZZ851966:BZZ851999 CJV851966:CJV851999 CTR851966:CTR851999 DDN851966:DDN851999 DNJ851966:DNJ851999 DXF851966:DXF851999 EHB851966:EHB851999 EQX851966:EQX851999 FAT851966:FAT851999 FKP851966:FKP851999 FUL851966:FUL851999 GEH851966:GEH851999 GOD851966:GOD851999 GXZ851966:GXZ851999 HHV851966:HHV851999 HRR851966:HRR851999 IBN851966:IBN851999 ILJ851966:ILJ851999 IVF851966:IVF851999 JFB851966:JFB851999 JOX851966:JOX851999 JYT851966:JYT851999 KIP851966:KIP851999 KSL851966:KSL851999 LCH851966:LCH851999 LMD851966:LMD851999 LVZ851966:LVZ851999 MFV851966:MFV851999 MPR851966:MPR851999 MZN851966:MZN851999 NJJ851966:NJJ851999 NTF851966:NTF851999 ODB851966:ODB851999 OMX851966:OMX851999 OWT851966:OWT851999 PGP851966:PGP851999 PQL851966:PQL851999 QAH851966:QAH851999 QKD851966:QKD851999 QTZ851966:QTZ851999 RDV851966:RDV851999 RNR851966:RNR851999 RXN851966:RXN851999 SHJ851966:SHJ851999 SRF851966:SRF851999 TBB851966:TBB851999 TKX851966:TKX851999 TUT851966:TUT851999 UEP851966:UEP851999 UOL851966:UOL851999 UYH851966:UYH851999 VID851966:VID851999 VRZ851966:VRZ851999 WBV851966:WBV851999 WLR851966:WLR851999 WVN851966:WVN851999 F917502:F917535 JB917502:JB917535 SX917502:SX917535 ACT917502:ACT917535 AMP917502:AMP917535 AWL917502:AWL917535 BGH917502:BGH917535 BQD917502:BQD917535 BZZ917502:BZZ917535 CJV917502:CJV917535 CTR917502:CTR917535 DDN917502:DDN917535 DNJ917502:DNJ917535 DXF917502:DXF917535 EHB917502:EHB917535 EQX917502:EQX917535 FAT917502:FAT917535 FKP917502:FKP917535 FUL917502:FUL917535 GEH917502:GEH917535 GOD917502:GOD917535 GXZ917502:GXZ917535 HHV917502:HHV917535 HRR917502:HRR917535 IBN917502:IBN917535 ILJ917502:ILJ917535 IVF917502:IVF917535 JFB917502:JFB917535 JOX917502:JOX917535 JYT917502:JYT917535 KIP917502:KIP917535 KSL917502:KSL917535 LCH917502:LCH917535 LMD917502:LMD917535 LVZ917502:LVZ917535 MFV917502:MFV917535 MPR917502:MPR917535 MZN917502:MZN917535 NJJ917502:NJJ917535 NTF917502:NTF917535 ODB917502:ODB917535 OMX917502:OMX917535 OWT917502:OWT917535 PGP917502:PGP917535 PQL917502:PQL917535 QAH917502:QAH917535 QKD917502:QKD917535 QTZ917502:QTZ917535 RDV917502:RDV917535 RNR917502:RNR917535 RXN917502:RXN917535 SHJ917502:SHJ917535 SRF917502:SRF917535 TBB917502:TBB917535 TKX917502:TKX917535 TUT917502:TUT917535 UEP917502:UEP917535 UOL917502:UOL917535 UYH917502:UYH917535 VID917502:VID917535 VRZ917502:VRZ917535 WBV917502:WBV917535 WLR917502:WLR917535 WVN917502:WVN917535 F983038:F983071 JB983038:JB983071 SX983038:SX983071 ACT983038:ACT983071 AMP983038:AMP983071 AWL983038:AWL983071 BGH983038:BGH983071 BQD983038:BQD983071 BZZ983038:BZZ983071 CJV983038:CJV983071 CTR983038:CTR983071 DDN983038:DDN983071 DNJ983038:DNJ983071 DXF983038:DXF983071 EHB983038:EHB983071 EQX983038:EQX983071 FAT983038:FAT983071 FKP983038:FKP983071 FUL983038:FUL983071 GEH983038:GEH983071 GOD983038:GOD983071 GXZ983038:GXZ983071 HHV983038:HHV983071 HRR983038:HRR983071 IBN983038:IBN983071 ILJ983038:ILJ983071 IVF983038:IVF983071 JFB983038:JFB983071 JOX983038:JOX983071 JYT983038:JYT983071 KIP983038:KIP983071 KSL983038:KSL983071 LCH983038:LCH983071 LMD983038:LMD983071 LVZ983038:LVZ983071 MFV983038:MFV983071 MPR983038:MPR983071 MZN983038:MZN983071 NJJ983038:NJJ983071 NTF983038:NTF983071 ODB983038:ODB983071 OMX983038:OMX983071 OWT983038:OWT983071 PGP983038:PGP983071 PQL983038:PQL983071 QAH983038:QAH983071 QKD983038:QKD983071 QTZ983038:QTZ983071 RDV983038:RDV983071 RNR983038:RNR983071 RXN983038:RXN983071 SHJ983038:SHJ983071 SRF983038:SRF983071 TBB983038:TBB983071 TKX983038:TKX983071 TUT983038:TUT983071 UEP983038:UEP983071 UOL983038:UOL983071 UYH983038:UYH983071 VID983038:VID983071 VRZ983038:VRZ983071 WBV983038:WBV983071 WLR983038:WLR983071 WVN983038:WVN983071 F65492:F65526 JB65492:JB65526 SX65492:SX65526 ACT65492:ACT65526 AMP65492:AMP65526 AWL65492:AWL65526 BGH65492:BGH65526 BQD65492:BQD65526 BZZ65492:BZZ65526 CJV65492:CJV65526 CTR65492:CTR65526 DDN65492:DDN65526 DNJ65492:DNJ65526 DXF65492:DXF65526 EHB65492:EHB65526 EQX65492:EQX65526 FAT65492:FAT65526 FKP65492:FKP65526 FUL65492:FUL65526 GEH65492:GEH65526 GOD65492:GOD65526 GXZ65492:GXZ65526 HHV65492:HHV65526 HRR65492:HRR65526 IBN65492:IBN65526 ILJ65492:ILJ65526 IVF65492:IVF65526 JFB65492:JFB65526 JOX65492:JOX65526 JYT65492:JYT65526 KIP65492:KIP65526 KSL65492:KSL65526 LCH65492:LCH65526 LMD65492:LMD65526 LVZ65492:LVZ65526 MFV65492:MFV65526 MPR65492:MPR65526 MZN65492:MZN65526 NJJ65492:NJJ65526 NTF65492:NTF65526 ODB65492:ODB65526 OMX65492:OMX65526 OWT65492:OWT65526 PGP65492:PGP65526 PQL65492:PQL65526 QAH65492:QAH65526 QKD65492:QKD65526 QTZ65492:QTZ65526 RDV65492:RDV65526 RNR65492:RNR65526 RXN65492:RXN65526 SHJ65492:SHJ65526 SRF65492:SRF65526 TBB65492:TBB65526 TKX65492:TKX65526 TUT65492:TUT65526 UEP65492:UEP65526 UOL65492:UOL65526 UYH65492:UYH65526 VID65492:VID65526 VRZ65492:VRZ65526 WBV65492:WBV65526 WLR65492:WLR65526 WVN65492:WVN65526 F131028:F131062 JB131028:JB131062 SX131028:SX131062 ACT131028:ACT131062 AMP131028:AMP131062 AWL131028:AWL131062 BGH131028:BGH131062 BQD131028:BQD131062 BZZ131028:BZZ131062 CJV131028:CJV131062 CTR131028:CTR131062 DDN131028:DDN131062 DNJ131028:DNJ131062 DXF131028:DXF131062 EHB131028:EHB131062 EQX131028:EQX131062 FAT131028:FAT131062 FKP131028:FKP131062 FUL131028:FUL131062 GEH131028:GEH131062 GOD131028:GOD131062 GXZ131028:GXZ131062 HHV131028:HHV131062 HRR131028:HRR131062 IBN131028:IBN131062 ILJ131028:ILJ131062 IVF131028:IVF131062 JFB131028:JFB131062 JOX131028:JOX131062 JYT131028:JYT131062 KIP131028:KIP131062 KSL131028:KSL131062 LCH131028:LCH131062 LMD131028:LMD131062 LVZ131028:LVZ131062 MFV131028:MFV131062 MPR131028:MPR131062 MZN131028:MZN131062 NJJ131028:NJJ131062 NTF131028:NTF131062 ODB131028:ODB131062 OMX131028:OMX131062 OWT131028:OWT131062 PGP131028:PGP131062 PQL131028:PQL131062 QAH131028:QAH131062 QKD131028:QKD131062 QTZ131028:QTZ131062 RDV131028:RDV131062 RNR131028:RNR131062 RXN131028:RXN131062 SHJ131028:SHJ131062 SRF131028:SRF131062 TBB131028:TBB131062 TKX131028:TKX131062 TUT131028:TUT131062 UEP131028:UEP131062 UOL131028:UOL131062 UYH131028:UYH131062 VID131028:VID131062 VRZ131028:VRZ131062 WBV131028:WBV131062 WLR131028:WLR131062 WVN131028:WVN131062 F196564:F196598 JB196564:JB196598 SX196564:SX196598 ACT196564:ACT196598 AMP196564:AMP196598 AWL196564:AWL196598 BGH196564:BGH196598 BQD196564:BQD196598 BZZ196564:BZZ196598 CJV196564:CJV196598 CTR196564:CTR196598 DDN196564:DDN196598 DNJ196564:DNJ196598 DXF196564:DXF196598 EHB196564:EHB196598 EQX196564:EQX196598 FAT196564:FAT196598 FKP196564:FKP196598 FUL196564:FUL196598 GEH196564:GEH196598 GOD196564:GOD196598 GXZ196564:GXZ196598 HHV196564:HHV196598 HRR196564:HRR196598 IBN196564:IBN196598 ILJ196564:ILJ196598 IVF196564:IVF196598 JFB196564:JFB196598 JOX196564:JOX196598 JYT196564:JYT196598 KIP196564:KIP196598 KSL196564:KSL196598 LCH196564:LCH196598 LMD196564:LMD196598 LVZ196564:LVZ196598 MFV196564:MFV196598 MPR196564:MPR196598 MZN196564:MZN196598 NJJ196564:NJJ196598 NTF196564:NTF196598 ODB196564:ODB196598 OMX196564:OMX196598 OWT196564:OWT196598 PGP196564:PGP196598 PQL196564:PQL196598 QAH196564:QAH196598 QKD196564:QKD196598 QTZ196564:QTZ196598 RDV196564:RDV196598 RNR196564:RNR196598 RXN196564:RXN196598 SHJ196564:SHJ196598 SRF196564:SRF196598 TBB196564:TBB196598 TKX196564:TKX196598 TUT196564:TUT196598 UEP196564:UEP196598 UOL196564:UOL196598 UYH196564:UYH196598 VID196564:VID196598 VRZ196564:VRZ196598 WBV196564:WBV196598 WLR196564:WLR196598 WVN196564:WVN196598 F262100:F262134 JB262100:JB262134 SX262100:SX262134 ACT262100:ACT262134 AMP262100:AMP262134 AWL262100:AWL262134 BGH262100:BGH262134 BQD262100:BQD262134 BZZ262100:BZZ262134 CJV262100:CJV262134 CTR262100:CTR262134 DDN262100:DDN262134 DNJ262100:DNJ262134 DXF262100:DXF262134 EHB262100:EHB262134 EQX262100:EQX262134 FAT262100:FAT262134 FKP262100:FKP262134 FUL262100:FUL262134 GEH262100:GEH262134 GOD262100:GOD262134 GXZ262100:GXZ262134 HHV262100:HHV262134 HRR262100:HRR262134 IBN262100:IBN262134 ILJ262100:ILJ262134 IVF262100:IVF262134 JFB262100:JFB262134 JOX262100:JOX262134 JYT262100:JYT262134 KIP262100:KIP262134 KSL262100:KSL262134 LCH262100:LCH262134 LMD262100:LMD262134 LVZ262100:LVZ262134 MFV262100:MFV262134 MPR262100:MPR262134 MZN262100:MZN262134 NJJ262100:NJJ262134 NTF262100:NTF262134 ODB262100:ODB262134 OMX262100:OMX262134 OWT262100:OWT262134 PGP262100:PGP262134 PQL262100:PQL262134 QAH262100:QAH262134 QKD262100:QKD262134 QTZ262100:QTZ262134 RDV262100:RDV262134 RNR262100:RNR262134 RXN262100:RXN262134 SHJ262100:SHJ262134 SRF262100:SRF262134 TBB262100:TBB262134 TKX262100:TKX262134 TUT262100:TUT262134 UEP262100:UEP262134 UOL262100:UOL262134 UYH262100:UYH262134 VID262100:VID262134 VRZ262100:VRZ262134 WBV262100:WBV262134 WLR262100:WLR262134 WVN262100:WVN262134 F327636:F327670 JB327636:JB327670 SX327636:SX327670 ACT327636:ACT327670 AMP327636:AMP327670 AWL327636:AWL327670 BGH327636:BGH327670 BQD327636:BQD327670 BZZ327636:BZZ327670 CJV327636:CJV327670 CTR327636:CTR327670 DDN327636:DDN327670 DNJ327636:DNJ327670 DXF327636:DXF327670 EHB327636:EHB327670 EQX327636:EQX327670 FAT327636:FAT327670 FKP327636:FKP327670 FUL327636:FUL327670 GEH327636:GEH327670 GOD327636:GOD327670 GXZ327636:GXZ327670 HHV327636:HHV327670 HRR327636:HRR327670 IBN327636:IBN327670 ILJ327636:ILJ327670 IVF327636:IVF327670 JFB327636:JFB327670 JOX327636:JOX327670 JYT327636:JYT327670 KIP327636:KIP327670 KSL327636:KSL327670 LCH327636:LCH327670 LMD327636:LMD327670 LVZ327636:LVZ327670 MFV327636:MFV327670 MPR327636:MPR327670 MZN327636:MZN327670 NJJ327636:NJJ327670 NTF327636:NTF327670 ODB327636:ODB327670 OMX327636:OMX327670 OWT327636:OWT327670 PGP327636:PGP327670 PQL327636:PQL327670 QAH327636:QAH327670 QKD327636:QKD327670 QTZ327636:QTZ327670 RDV327636:RDV327670 RNR327636:RNR327670 RXN327636:RXN327670 SHJ327636:SHJ327670 SRF327636:SRF327670 TBB327636:TBB327670 TKX327636:TKX327670 TUT327636:TUT327670 UEP327636:UEP327670 UOL327636:UOL327670 UYH327636:UYH327670 VID327636:VID327670 VRZ327636:VRZ327670 WBV327636:WBV327670 WLR327636:WLR327670 WVN327636:WVN327670 F393172:F393206 JB393172:JB393206 SX393172:SX393206 ACT393172:ACT393206 AMP393172:AMP393206 AWL393172:AWL393206 BGH393172:BGH393206 BQD393172:BQD393206 BZZ393172:BZZ393206 CJV393172:CJV393206 CTR393172:CTR393206 DDN393172:DDN393206 DNJ393172:DNJ393206 DXF393172:DXF393206 EHB393172:EHB393206 EQX393172:EQX393206 FAT393172:FAT393206 FKP393172:FKP393206 FUL393172:FUL393206 GEH393172:GEH393206 GOD393172:GOD393206 GXZ393172:GXZ393206 HHV393172:HHV393206 HRR393172:HRR393206 IBN393172:IBN393206 ILJ393172:ILJ393206 IVF393172:IVF393206 JFB393172:JFB393206 JOX393172:JOX393206 JYT393172:JYT393206 KIP393172:KIP393206 KSL393172:KSL393206 LCH393172:LCH393206 LMD393172:LMD393206 LVZ393172:LVZ393206 MFV393172:MFV393206 MPR393172:MPR393206 MZN393172:MZN393206 NJJ393172:NJJ393206 NTF393172:NTF393206 ODB393172:ODB393206 OMX393172:OMX393206 OWT393172:OWT393206 PGP393172:PGP393206 PQL393172:PQL393206 QAH393172:QAH393206 QKD393172:QKD393206 QTZ393172:QTZ393206 RDV393172:RDV393206 RNR393172:RNR393206 RXN393172:RXN393206 SHJ393172:SHJ393206 SRF393172:SRF393206 TBB393172:TBB393206 TKX393172:TKX393206 TUT393172:TUT393206 UEP393172:UEP393206 UOL393172:UOL393206 UYH393172:UYH393206 VID393172:VID393206 VRZ393172:VRZ393206 WBV393172:WBV393206 WLR393172:WLR393206 WVN393172:WVN393206 F458708:F458742 JB458708:JB458742 SX458708:SX458742 ACT458708:ACT458742 AMP458708:AMP458742 AWL458708:AWL458742 BGH458708:BGH458742 BQD458708:BQD458742 BZZ458708:BZZ458742 CJV458708:CJV458742 CTR458708:CTR458742 DDN458708:DDN458742 DNJ458708:DNJ458742 DXF458708:DXF458742 EHB458708:EHB458742 EQX458708:EQX458742 FAT458708:FAT458742 FKP458708:FKP458742 FUL458708:FUL458742 GEH458708:GEH458742 GOD458708:GOD458742 GXZ458708:GXZ458742 HHV458708:HHV458742 HRR458708:HRR458742 IBN458708:IBN458742 ILJ458708:ILJ458742 IVF458708:IVF458742 JFB458708:JFB458742 JOX458708:JOX458742 JYT458708:JYT458742 KIP458708:KIP458742 KSL458708:KSL458742 LCH458708:LCH458742 LMD458708:LMD458742 LVZ458708:LVZ458742 MFV458708:MFV458742 MPR458708:MPR458742 MZN458708:MZN458742 NJJ458708:NJJ458742 NTF458708:NTF458742 ODB458708:ODB458742 OMX458708:OMX458742 OWT458708:OWT458742 PGP458708:PGP458742 PQL458708:PQL458742 QAH458708:QAH458742 QKD458708:QKD458742 QTZ458708:QTZ458742 RDV458708:RDV458742 RNR458708:RNR458742 RXN458708:RXN458742 SHJ458708:SHJ458742 SRF458708:SRF458742 TBB458708:TBB458742 TKX458708:TKX458742 TUT458708:TUT458742 UEP458708:UEP458742 UOL458708:UOL458742 UYH458708:UYH458742 VID458708:VID458742 VRZ458708:VRZ458742 WBV458708:WBV458742 WLR458708:WLR458742 WVN458708:WVN458742 F524244:F524278 JB524244:JB524278 SX524244:SX524278 ACT524244:ACT524278 AMP524244:AMP524278 AWL524244:AWL524278 BGH524244:BGH524278 BQD524244:BQD524278 BZZ524244:BZZ524278 CJV524244:CJV524278 CTR524244:CTR524278 DDN524244:DDN524278 DNJ524244:DNJ524278 DXF524244:DXF524278 EHB524244:EHB524278 EQX524244:EQX524278 FAT524244:FAT524278 FKP524244:FKP524278 FUL524244:FUL524278 GEH524244:GEH524278 GOD524244:GOD524278 GXZ524244:GXZ524278 HHV524244:HHV524278 HRR524244:HRR524278 IBN524244:IBN524278 ILJ524244:ILJ524278 IVF524244:IVF524278 JFB524244:JFB524278 JOX524244:JOX524278 JYT524244:JYT524278 KIP524244:KIP524278 KSL524244:KSL524278 LCH524244:LCH524278 LMD524244:LMD524278 LVZ524244:LVZ524278 MFV524244:MFV524278 MPR524244:MPR524278 MZN524244:MZN524278 NJJ524244:NJJ524278 NTF524244:NTF524278 ODB524244:ODB524278 OMX524244:OMX524278 OWT524244:OWT524278 PGP524244:PGP524278 PQL524244:PQL524278 QAH524244:QAH524278 QKD524244:QKD524278 QTZ524244:QTZ524278 RDV524244:RDV524278 RNR524244:RNR524278 RXN524244:RXN524278 SHJ524244:SHJ524278 SRF524244:SRF524278 TBB524244:TBB524278 TKX524244:TKX524278 TUT524244:TUT524278 UEP524244:UEP524278 UOL524244:UOL524278 UYH524244:UYH524278 VID524244:VID524278 VRZ524244:VRZ524278 WBV524244:WBV524278 WLR524244:WLR524278 WVN524244:WVN524278 F589780:F589814 JB589780:JB589814 SX589780:SX589814 ACT589780:ACT589814 AMP589780:AMP589814 AWL589780:AWL589814 BGH589780:BGH589814 BQD589780:BQD589814 BZZ589780:BZZ589814 CJV589780:CJV589814 CTR589780:CTR589814 DDN589780:DDN589814 DNJ589780:DNJ589814 DXF589780:DXF589814 EHB589780:EHB589814 EQX589780:EQX589814 FAT589780:FAT589814 FKP589780:FKP589814 FUL589780:FUL589814 GEH589780:GEH589814 GOD589780:GOD589814 GXZ589780:GXZ589814 HHV589780:HHV589814 HRR589780:HRR589814 IBN589780:IBN589814 ILJ589780:ILJ589814 IVF589780:IVF589814 JFB589780:JFB589814 JOX589780:JOX589814 JYT589780:JYT589814 KIP589780:KIP589814 KSL589780:KSL589814 LCH589780:LCH589814 LMD589780:LMD589814 LVZ589780:LVZ589814 MFV589780:MFV589814 MPR589780:MPR589814 MZN589780:MZN589814 NJJ589780:NJJ589814 NTF589780:NTF589814 ODB589780:ODB589814 OMX589780:OMX589814 OWT589780:OWT589814 PGP589780:PGP589814 PQL589780:PQL589814 QAH589780:QAH589814 QKD589780:QKD589814 QTZ589780:QTZ589814 RDV589780:RDV589814 RNR589780:RNR589814 RXN589780:RXN589814 SHJ589780:SHJ589814 SRF589780:SRF589814 TBB589780:TBB589814 TKX589780:TKX589814 TUT589780:TUT589814 UEP589780:UEP589814 UOL589780:UOL589814 UYH589780:UYH589814 VID589780:VID589814 VRZ589780:VRZ589814 WBV589780:WBV589814 WLR589780:WLR589814 WVN589780:WVN589814 F655316:F655350 JB655316:JB655350 SX655316:SX655350 ACT655316:ACT655350 AMP655316:AMP655350 AWL655316:AWL655350 BGH655316:BGH655350 BQD655316:BQD655350 BZZ655316:BZZ655350 CJV655316:CJV655350 CTR655316:CTR655350 DDN655316:DDN655350 DNJ655316:DNJ655350 DXF655316:DXF655350 EHB655316:EHB655350 EQX655316:EQX655350 FAT655316:FAT655350 FKP655316:FKP655350 FUL655316:FUL655350 GEH655316:GEH655350 GOD655316:GOD655350 GXZ655316:GXZ655350 HHV655316:HHV655350 HRR655316:HRR655350 IBN655316:IBN655350 ILJ655316:ILJ655350 IVF655316:IVF655350 JFB655316:JFB655350 JOX655316:JOX655350 JYT655316:JYT655350 KIP655316:KIP655350 KSL655316:KSL655350 LCH655316:LCH655350 LMD655316:LMD655350 LVZ655316:LVZ655350 MFV655316:MFV655350 MPR655316:MPR655350 MZN655316:MZN655350 NJJ655316:NJJ655350 NTF655316:NTF655350 ODB655316:ODB655350 OMX655316:OMX655350 OWT655316:OWT655350 PGP655316:PGP655350 PQL655316:PQL655350 QAH655316:QAH655350 QKD655316:QKD655350 QTZ655316:QTZ655350 RDV655316:RDV655350 RNR655316:RNR655350 RXN655316:RXN655350 SHJ655316:SHJ655350 SRF655316:SRF655350 TBB655316:TBB655350 TKX655316:TKX655350 TUT655316:TUT655350 UEP655316:UEP655350 UOL655316:UOL655350 UYH655316:UYH655350 VID655316:VID655350 VRZ655316:VRZ655350 WBV655316:WBV655350 WLR655316:WLR655350 WVN655316:WVN655350 F720852:F720886 JB720852:JB720886 SX720852:SX720886 ACT720852:ACT720886 AMP720852:AMP720886 AWL720852:AWL720886 BGH720852:BGH720886 BQD720852:BQD720886 BZZ720852:BZZ720886 CJV720852:CJV720886 CTR720852:CTR720886 DDN720852:DDN720886 DNJ720852:DNJ720886 DXF720852:DXF720886 EHB720852:EHB720886 EQX720852:EQX720886 FAT720852:FAT720886 FKP720852:FKP720886 FUL720852:FUL720886 GEH720852:GEH720886 GOD720852:GOD720886 GXZ720852:GXZ720886 HHV720852:HHV720886 HRR720852:HRR720886 IBN720852:IBN720886 ILJ720852:ILJ720886 IVF720852:IVF720886 JFB720852:JFB720886 JOX720852:JOX720886 JYT720852:JYT720886 KIP720852:KIP720886 KSL720852:KSL720886 LCH720852:LCH720886 LMD720852:LMD720886 LVZ720852:LVZ720886 MFV720852:MFV720886 MPR720852:MPR720886 MZN720852:MZN720886 NJJ720852:NJJ720886 NTF720852:NTF720886 ODB720852:ODB720886 OMX720852:OMX720886 OWT720852:OWT720886 PGP720852:PGP720886 PQL720852:PQL720886 QAH720852:QAH720886 QKD720852:QKD720886 QTZ720852:QTZ720886 RDV720852:RDV720886 RNR720852:RNR720886 RXN720852:RXN720886 SHJ720852:SHJ720886 SRF720852:SRF720886 TBB720852:TBB720886 TKX720852:TKX720886 TUT720852:TUT720886 UEP720852:UEP720886 UOL720852:UOL720886 UYH720852:UYH720886 VID720852:VID720886 VRZ720852:VRZ720886 WBV720852:WBV720886 WLR720852:WLR720886 WVN720852:WVN720886 F786388:F786422 JB786388:JB786422 SX786388:SX786422 ACT786388:ACT786422 AMP786388:AMP786422 AWL786388:AWL786422 BGH786388:BGH786422 BQD786388:BQD786422 BZZ786388:BZZ786422 CJV786388:CJV786422 CTR786388:CTR786422 DDN786388:DDN786422 DNJ786388:DNJ786422 DXF786388:DXF786422 EHB786388:EHB786422 EQX786388:EQX786422 FAT786388:FAT786422 FKP786388:FKP786422 FUL786388:FUL786422 GEH786388:GEH786422 GOD786388:GOD786422 GXZ786388:GXZ786422 HHV786388:HHV786422 HRR786388:HRR786422 IBN786388:IBN786422 ILJ786388:ILJ786422 IVF786388:IVF786422 JFB786388:JFB786422 JOX786388:JOX786422 JYT786388:JYT786422 KIP786388:KIP786422 KSL786388:KSL786422 LCH786388:LCH786422 LMD786388:LMD786422 LVZ786388:LVZ786422 MFV786388:MFV786422 MPR786388:MPR786422 MZN786388:MZN786422 NJJ786388:NJJ786422 NTF786388:NTF786422 ODB786388:ODB786422 OMX786388:OMX786422 OWT786388:OWT786422 PGP786388:PGP786422 PQL786388:PQL786422 QAH786388:QAH786422 QKD786388:QKD786422 QTZ786388:QTZ786422 RDV786388:RDV786422 RNR786388:RNR786422 RXN786388:RXN786422 SHJ786388:SHJ786422 SRF786388:SRF786422 TBB786388:TBB786422 TKX786388:TKX786422 TUT786388:TUT786422 UEP786388:UEP786422 UOL786388:UOL786422 UYH786388:UYH786422 VID786388:VID786422 VRZ786388:VRZ786422 WBV786388:WBV786422 WLR786388:WLR786422 WVN786388:WVN786422 F851924:F851958 JB851924:JB851958 SX851924:SX851958 ACT851924:ACT851958 AMP851924:AMP851958 AWL851924:AWL851958 BGH851924:BGH851958 BQD851924:BQD851958 BZZ851924:BZZ851958 CJV851924:CJV851958 CTR851924:CTR851958 DDN851924:DDN851958 DNJ851924:DNJ851958 DXF851924:DXF851958 EHB851924:EHB851958 EQX851924:EQX851958 FAT851924:FAT851958 FKP851924:FKP851958 FUL851924:FUL851958 GEH851924:GEH851958 GOD851924:GOD851958 GXZ851924:GXZ851958 HHV851924:HHV851958 HRR851924:HRR851958 IBN851924:IBN851958 ILJ851924:ILJ851958 IVF851924:IVF851958 JFB851924:JFB851958 JOX851924:JOX851958 JYT851924:JYT851958 KIP851924:KIP851958 KSL851924:KSL851958 LCH851924:LCH851958 LMD851924:LMD851958 LVZ851924:LVZ851958 MFV851924:MFV851958 MPR851924:MPR851958 MZN851924:MZN851958 NJJ851924:NJJ851958 NTF851924:NTF851958 ODB851924:ODB851958 OMX851924:OMX851958 OWT851924:OWT851958 PGP851924:PGP851958 PQL851924:PQL851958 QAH851924:QAH851958 QKD851924:QKD851958 QTZ851924:QTZ851958 RDV851924:RDV851958 RNR851924:RNR851958 RXN851924:RXN851958 SHJ851924:SHJ851958 SRF851924:SRF851958 TBB851924:TBB851958 TKX851924:TKX851958 TUT851924:TUT851958 UEP851924:UEP851958 UOL851924:UOL851958 UYH851924:UYH851958 VID851924:VID851958 VRZ851924:VRZ851958 WBV851924:WBV851958 WLR851924:WLR851958 WVN851924:WVN851958 F917460:F917494 JB917460:JB917494 SX917460:SX917494 ACT917460:ACT917494 AMP917460:AMP917494 AWL917460:AWL917494 BGH917460:BGH917494 BQD917460:BQD917494 BZZ917460:BZZ917494 CJV917460:CJV917494 CTR917460:CTR917494 DDN917460:DDN917494 DNJ917460:DNJ917494 DXF917460:DXF917494 EHB917460:EHB917494 EQX917460:EQX917494 FAT917460:FAT917494 FKP917460:FKP917494 FUL917460:FUL917494 GEH917460:GEH917494 GOD917460:GOD917494 GXZ917460:GXZ917494 HHV917460:HHV917494 HRR917460:HRR917494 IBN917460:IBN917494 ILJ917460:ILJ917494 IVF917460:IVF917494 JFB917460:JFB917494 JOX917460:JOX917494 JYT917460:JYT917494 KIP917460:KIP917494 KSL917460:KSL917494 LCH917460:LCH917494 LMD917460:LMD917494 LVZ917460:LVZ917494 MFV917460:MFV917494 MPR917460:MPR917494 MZN917460:MZN917494 NJJ917460:NJJ917494 NTF917460:NTF917494 ODB917460:ODB917494 OMX917460:OMX917494 OWT917460:OWT917494 PGP917460:PGP917494 PQL917460:PQL917494 QAH917460:QAH917494 QKD917460:QKD917494 QTZ917460:QTZ917494 RDV917460:RDV917494 RNR917460:RNR917494 RXN917460:RXN917494 SHJ917460:SHJ917494 SRF917460:SRF917494 TBB917460:TBB917494 TKX917460:TKX917494 TUT917460:TUT917494 UEP917460:UEP917494 UOL917460:UOL917494 UYH917460:UYH917494 VID917460:VID917494 VRZ917460:VRZ917494 WBV917460:WBV917494 WLR917460:WLR917494 WVN917460:WVN917494 F982996:F983030 JB982996:JB983030 SX982996:SX983030 ACT982996:ACT983030 AMP982996:AMP983030 AWL982996:AWL983030 BGH982996:BGH983030 BQD982996:BQD983030 BZZ982996:BZZ983030 CJV982996:CJV983030 CTR982996:CTR983030 DDN982996:DDN983030 DNJ982996:DNJ983030 DXF982996:DXF983030 EHB982996:EHB983030 EQX982996:EQX983030 FAT982996:FAT983030 FKP982996:FKP983030 FUL982996:FUL983030 GEH982996:GEH983030 GOD982996:GOD983030 GXZ982996:GXZ983030 HHV982996:HHV983030 HRR982996:HRR983030 IBN982996:IBN983030 ILJ982996:ILJ983030 IVF982996:IVF983030 JFB982996:JFB983030 JOX982996:JOX983030 JYT982996:JYT983030 KIP982996:KIP983030 KSL982996:KSL983030 LCH982996:LCH983030 LMD982996:LMD983030 LVZ982996:LVZ983030 MFV982996:MFV983030 MPR982996:MPR983030 MZN982996:MZN983030 NJJ982996:NJJ983030 NTF982996:NTF983030 ODB982996:ODB983030 OMX982996:OMX983030 OWT982996:OWT983030 PGP982996:PGP983030 PQL982996:PQL983030 QAH982996:QAH983030 QKD982996:QKD983030 QTZ982996:QTZ983030 RDV982996:RDV983030 RNR982996:RNR983030 RXN982996:RXN983030 SHJ982996:SHJ983030 SRF982996:SRF983030 TBB982996:TBB983030 TKX982996:TKX983030 TUT982996:TUT983030 UEP982996:UEP983030 UOL982996:UOL983030 UYH982996:UYH983030 VID982996:VID983030 VRZ982996:VRZ983030 WBV982996:WBV983030 WLR982996:WLR983030 WVN982996:WVN983030 F65450:F65484 JB65450:JB65484 SX65450:SX65484 ACT65450:ACT65484 AMP65450:AMP65484 AWL65450:AWL65484 BGH65450:BGH65484 BQD65450:BQD65484 BZZ65450:BZZ65484 CJV65450:CJV65484 CTR65450:CTR65484 DDN65450:DDN65484 DNJ65450:DNJ65484 DXF65450:DXF65484 EHB65450:EHB65484 EQX65450:EQX65484 FAT65450:FAT65484 FKP65450:FKP65484 FUL65450:FUL65484 GEH65450:GEH65484 GOD65450:GOD65484 GXZ65450:GXZ65484 HHV65450:HHV65484 HRR65450:HRR65484 IBN65450:IBN65484 ILJ65450:ILJ65484 IVF65450:IVF65484 JFB65450:JFB65484 JOX65450:JOX65484 JYT65450:JYT65484 KIP65450:KIP65484 KSL65450:KSL65484 LCH65450:LCH65484 LMD65450:LMD65484 LVZ65450:LVZ65484 MFV65450:MFV65484 MPR65450:MPR65484 MZN65450:MZN65484 NJJ65450:NJJ65484 NTF65450:NTF65484 ODB65450:ODB65484 OMX65450:OMX65484 OWT65450:OWT65484 PGP65450:PGP65484 PQL65450:PQL65484 QAH65450:QAH65484 QKD65450:QKD65484 QTZ65450:QTZ65484 RDV65450:RDV65484 RNR65450:RNR65484 RXN65450:RXN65484 SHJ65450:SHJ65484 SRF65450:SRF65484 TBB65450:TBB65484 TKX65450:TKX65484 TUT65450:TUT65484 UEP65450:UEP65484 UOL65450:UOL65484 UYH65450:UYH65484 VID65450:VID65484 VRZ65450:VRZ65484 WBV65450:WBV65484 WLR65450:WLR65484 WVN65450:WVN65484 F130986:F131020 JB130986:JB131020 SX130986:SX131020 ACT130986:ACT131020 AMP130986:AMP131020 AWL130986:AWL131020 BGH130986:BGH131020 BQD130986:BQD131020 BZZ130986:BZZ131020 CJV130986:CJV131020 CTR130986:CTR131020 DDN130986:DDN131020 DNJ130986:DNJ131020 DXF130986:DXF131020 EHB130986:EHB131020 EQX130986:EQX131020 FAT130986:FAT131020 FKP130986:FKP131020 FUL130986:FUL131020 GEH130986:GEH131020 GOD130986:GOD131020 GXZ130986:GXZ131020 HHV130986:HHV131020 HRR130986:HRR131020 IBN130986:IBN131020 ILJ130986:ILJ131020 IVF130986:IVF131020 JFB130986:JFB131020 JOX130986:JOX131020 JYT130986:JYT131020 KIP130986:KIP131020 KSL130986:KSL131020 LCH130986:LCH131020 LMD130986:LMD131020 LVZ130986:LVZ131020 MFV130986:MFV131020 MPR130986:MPR131020 MZN130986:MZN131020 NJJ130986:NJJ131020 NTF130986:NTF131020 ODB130986:ODB131020 OMX130986:OMX131020 OWT130986:OWT131020 PGP130986:PGP131020 PQL130986:PQL131020 QAH130986:QAH131020 QKD130986:QKD131020 QTZ130986:QTZ131020 RDV130986:RDV131020 RNR130986:RNR131020 RXN130986:RXN131020 SHJ130986:SHJ131020 SRF130986:SRF131020 TBB130986:TBB131020 TKX130986:TKX131020 TUT130986:TUT131020 UEP130986:UEP131020 UOL130986:UOL131020 UYH130986:UYH131020 VID130986:VID131020 VRZ130986:VRZ131020 WBV130986:WBV131020 WLR130986:WLR131020 WVN130986:WVN131020 F196522:F196556 JB196522:JB196556 SX196522:SX196556 ACT196522:ACT196556 AMP196522:AMP196556 AWL196522:AWL196556 BGH196522:BGH196556 BQD196522:BQD196556 BZZ196522:BZZ196556 CJV196522:CJV196556 CTR196522:CTR196556 DDN196522:DDN196556 DNJ196522:DNJ196556 DXF196522:DXF196556 EHB196522:EHB196556 EQX196522:EQX196556 FAT196522:FAT196556 FKP196522:FKP196556 FUL196522:FUL196556 GEH196522:GEH196556 GOD196522:GOD196556 GXZ196522:GXZ196556 HHV196522:HHV196556 HRR196522:HRR196556 IBN196522:IBN196556 ILJ196522:ILJ196556 IVF196522:IVF196556 JFB196522:JFB196556 JOX196522:JOX196556 JYT196522:JYT196556 KIP196522:KIP196556 KSL196522:KSL196556 LCH196522:LCH196556 LMD196522:LMD196556 LVZ196522:LVZ196556 MFV196522:MFV196556 MPR196522:MPR196556 MZN196522:MZN196556 NJJ196522:NJJ196556 NTF196522:NTF196556 ODB196522:ODB196556 OMX196522:OMX196556 OWT196522:OWT196556 PGP196522:PGP196556 PQL196522:PQL196556 QAH196522:QAH196556 QKD196522:QKD196556 QTZ196522:QTZ196556 RDV196522:RDV196556 RNR196522:RNR196556 RXN196522:RXN196556 SHJ196522:SHJ196556 SRF196522:SRF196556 TBB196522:TBB196556 TKX196522:TKX196556 TUT196522:TUT196556 UEP196522:UEP196556 UOL196522:UOL196556 UYH196522:UYH196556 VID196522:VID196556 VRZ196522:VRZ196556 WBV196522:WBV196556 WLR196522:WLR196556 WVN196522:WVN196556 F262058:F262092 JB262058:JB262092 SX262058:SX262092 ACT262058:ACT262092 AMP262058:AMP262092 AWL262058:AWL262092 BGH262058:BGH262092 BQD262058:BQD262092 BZZ262058:BZZ262092 CJV262058:CJV262092 CTR262058:CTR262092 DDN262058:DDN262092 DNJ262058:DNJ262092 DXF262058:DXF262092 EHB262058:EHB262092 EQX262058:EQX262092 FAT262058:FAT262092 FKP262058:FKP262092 FUL262058:FUL262092 GEH262058:GEH262092 GOD262058:GOD262092 GXZ262058:GXZ262092 HHV262058:HHV262092 HRR262058:HRR262092 IBN262058:IBN262092 ILJ262058:ILJ262092 IVF262058:IVF262092 JFB262058:JFB262092 JOX262058:JOX262092 JYT262058:JYT262092 KIP262058:KIP262092 KSL262058:KSL262092 LCH262058:LCH262092 LMD262058:LMD262092 LVZ262058:LVZ262092 MFV262058:MFV262092 MPR262058:MPR262092 MZN262058:MZN262092 NJJ262058:NJJ262092 NTF262058:NTF262092 ODB262058:ODB262092 OMX262058:OMX262092 OWT262058:OWT262092 PGP262058:PGP262092 PQL262058:PQL262092 QAH262058:QAH262092 QKD262058:QKD262092 QTZ262058:QTZ262092 RDV262058:RDV262092 RNR262058:RNR262092 RXN262058:RXN262092 SHJ262058:SHJ262092 SRF262058:SRF262092 TBB262058:TBB262092 TKX262058:TKX262092 TUT262058:TUT262092 UEP262058:UEP262092 UOL262058:UOL262092 UYH262058:UYH262092 VID262058:VID262092 VRZ262058:VRZ262092 WBV262058:WBV262092 WLR262058:WLR262092 WVN262058:WVN262092 F327594:F327628 JB327594:JB327628 SX327594:SX327628 ACT327594:ACT327628 AMP327594:AMP327628 AWL327594:AWL327628 BGH327594:BGH327628 BQD327594:BQD327628 BZZ327594:BZZ327628 CJV327594:CJV327628 CTR327594:CTR327628 DDN327594:DDN327628 DNJ327594:DNJ327628 DXF327594:DXF327628 EHB327594:EHB327628 EQX327594:EQX327628 FAT327594:FAT327628 FKP327594:FKP327628 FUL327594:FUL327628 GEH327594:GEH327628 GOD327594:GOD327628 GXZ327594:GXZ327628 HHV327594:HHV327628 HRR327594:HRR327628 IBN327594:IBN327628 ILJ327594:ILJ327628 IVF327594:IVF327628 JFB327594:JFB327628 JOX327594:JOX327628 JYT327594:JYT327628 KIP327594:KIP327628 KSL327594:KSL327628 LCH327594:LCH327628 LMD327594:LMD327628 LVZ327594:LVZ327628 MFV327594:MFV327628 MPR327594:MPR327628 MZN327594:MZN327628 NJJ327594:NJJ327628 NTF327594:NTF327628 ODB327594:ODB327628 OMX327594:OMX327628 OWT327594:OWT327628 PGP327594:PGP327628 PQL327594:PQL327628 QAH327594:QAH327628 QKD327594:QKD327628 QTZ327594:QTZ327628 RDV327594:RDV327628 RNR327594:RNR327628 RXN327594:RXN327628 SHJ327594:SHJ327628 SRF327594:SRF327628 TBB327594:TBB327628 TKX327594:TKX327628 TUT327594:TUT327628 UEP327594:UEP327628 UOL327594:UOL327628 UYH327594:UYH327628 VID327594:VID327628 VRZ327594:VRZ327628 WBV327594:WBV327628 WLR327594:WLR327628 WVN327594:WVN327628 F393130:F393164 JB393130:JB393164 SX393130:SX393164 ACT393130:ACT393164 AMP393130:AMP393164 AWL393130:AWL393164 BGH393130:BGH393164 BQD393130:BQD393164 BZZ393130:BZZ393164 CJV393130:CJV393164 CTR393130:CTR393164 DDN393130:DDN393164 DNJ393130:DNJ393164 DXF393130:DXF393164 EHB393130:EHB393164 EQX393130:EQX393164 FAT393130:FAT393164 FKP393130:FKP393164 FUL393130:FUL393164 GEH393130:GEH393164 GOD393130:GOD393164 GXZ393130:GXZ393164 HHV393130:HHV393164 HRR393130:HRR393164 IBN393130:IBN393164 ILJ393130:ILJ393164 IVF393130:IVF393164 JFB393130:JFB393164 JOX393130:JOX393164 JYT393130:JYT393164 KIP393130:KIP393164 KSL393130:KSL393164 LCH393130:LCH393164 LMD393130:LMD393164 LVZ393130:LVZ393164 MFV393130:MFV393164 MPR393130:MPR393164 MZN393130:MZN393164 NJJ393130:NJJ393164 NTF393130:NTF393164 ODB393130:ODB393164 OMX393130:OMX393164 OWT393130:OWT393164 PGP393130:PGP393164 PQL393130:PQL393164 QAH393130:QAH393164 QKD393130:QKD393164 QTZ393130:QTZ393164 RDV393130:RDV393164 RNR393130:RNR393164 RXN393130:RXN393164 SHJ393130:SHJ393164 SRF393130:SRF393164 TBB393130:TBB393164 TKX393130:TKX393164 TUT393130:TUT393164 UEP393130:UEP393164 UOL393130:UOL393164 UYH393130:UYH393164 VID393130:VID393164 VRZ393130:VRZ393164 WBV393130:WBV393164 WLR393130:WLR393164 WVN393130:WVN393164 F458666:F458700 JB458666:JB458700 SX458666:SX458700 ACT458666:ACT458700 AMP458666:AMP458700 AWL458666:AWL458700 BGH458666:BGH458700 BQD458666:BQD458700 BZZ458666:BZZ458700 CJV458666:CJV458700 CTR458666:CTR458700 DDN458666:DDN458700 DNJ458666:DNJ458700 DXF458666:DXF458700 EHB458666:EHB458700 EQX458666:EQX458700 FAT458666:FAT458700 FKP458666:FKP458700 FUL458666:FUL458700 GEH458666:GEH458700 GOD458666:GOD458700 GXZ458666:GXZ458700 HHV458666:HHV458700 HRR458666:HRR458700 IBN458666:IBN458700 ILJ458666:ILJ458700 IVF458666:IVF458700 JFB458666:JFB458700 JOX458666:JOX458700 JYT458666:JYT458700 KIP458666:KIP458700 KSL458666:KSL458700 LCH458666:LCH458700 LMD458666:LMD458700 LVZ458666:LVZ458700 MFV458666:MFV458700 MPR458666:MPR458700 MZN458666:MZN458700 NJJ458666:NJJ458700 NTF458666:NTF458700 ODB458666:ODB458700 OMX458666:OMX458700 OWT458666:OWT458700 PGP458666:PGP458700 PQL458666:PQL458700 QAH458666:QAH458700 QKD458666:QKD458700 QTZ458666:QTZ458700 RDV458666:RDV458700 RNR458666:RNR458700 RXN458666:RXN458700 SHJ458666:SHJ458700 SRF458666:SRF458700 TBB458666:TBB458700 TKX458666:TKX458700 TUT458666:TUT458700 UEP458666:UEP458700 UOL458666:UOL458700 UYH458666:UYH458700 VID458666:VID458700 VRZ458666:VRZ458700 WBV458666:WBV458700 WLR458666:WLR458700 WVN458666:WVN458700 F524202:F524236 JB524202:JB524236 SX524202:SX524236 ACT524202:ACT524236 AMP524202:AMP524236 AWL524202:AWL524236 BGH524202:BGH524236 BQD524202:BQD524236 BZZ524202:BZZ524236 CJV524202:CJV524236 CTR524202:CTR524236 DDN524202:DDN524236 DNJ524202:DNJ524236 DXF524202:DXF524236 EHB524202:EHB524236 EQX524202:EQX524236 FAT524202:FAT524236 FKP524202:FKP524236 FUL524202:FUL524236 GEH524202:GEH524236 GOD524202:GOD524236 GXZ524202:GXZ524236 HHV524202:HHV524236 HRR524202:HRR524236 IBN524202:IBN524236 ILJ524202:ILJ524236 IVF524202:IVF524236 JFB524202:JFB524236 JOX524202:JOX524236 JYT524202:JYT524236 KIP524202:KIP524236 KSL524202:KSL524236 LCH524202:LCH524236 LMD524202:LMD524236 LVZ524202:LVZ524236 MFV524202:MFV524236 MPR524202:MPR524236 MZN524202:MZN524236 NJJ524202:NJJ524236 NTF524202:NTF524236 ODB524202:ODB524236 OMX524202:OMX524236 OWT524202:OWT524236 PGP524202:PGP524236 PQL524202:PQL524236 QAH524202:QAH524236 QKD524202:QKD524236 QTZ524202:QTZ524236 RDV524202:RDV524236 RNR524202:RNR524236 RXN524202:RXN524236 SHJ524202:SHJ524236 SRF524202:SRF524236 TBB524202:TBB524236 TKX524202:TKX524236 TUT524202:TUT524236 UEP524202:UEP524236 UOL524202:UOL524236 UYH524202:UYH524236 VID524202:VID524236 VRZ524202:VRZ524236 WBV524202:WBV524236 WLR524202:WLR524236 WVN524202:WVN524236 F589738:F589772 JB589738:JB589772 SX589738:SX589772 ACT589738:ACT589772 AMP589738:AMP589772 AWL589738:AWL589772 BGH589738:BGH589772 BQD589738:BQD589772 BZZ589738:BZZ589772 CJV589738:CJV589772 CTR589738:CTR589772 DDN589738:DDN589772 DNJ589738:DNJ589772 DXF589738:DXF589772 EHB589738:EHB589772 EQX589738:EQX589772 FAT589738:FAT589772 FKP589738:FKP589772 FUL589738:FUL589772 GEH589738:GEH589772 GOD589738:GOD589772 GXZ589738:GXZ589772 HHV589738:HHV589772 HRR589738:HRR589772 IBN589738:IBN589772 ILJ589738:ILJ589772 IVF589738:IVF589772 JFB589738:JFB589772 JOX589738:JOX589772 JYT589738:JYT589772 KIP589738:KIP589772 KSL589738:KSL589772 LCH589738:LCH589772 LMD589738:LMD589772 LVZ589738:LVZ589772 MFV589738:MFV589772 MPR589738:MPR589772 MZN589738:MZN589772 NJJ589738:NJJ589772 NTF589738:NTF589772 ODB589738:ODB589772 OMX589738:OMX589772 OWT589738:OWT589772 PGP589738:PGP589772 PQL589738:PQL589772 QAH589738:QAH589772 QKD589738:QKD589772 QTZ589738:QTZ589772 RDV589738:RDV589772 RNR589738:RNR589772 RXN589738:RXN589772 SHJ589738:SHJ589772 SRF589738:SRF589772 TBB589738:TBB589772 TKX589738:TKX589772 TUT589738:TUT589772 UEP589738:UEP589772 UOL589738:UOL589772 UYH589738:UYH589772 VID589738:VID589772 VRZ589738:VRZ589772 WBV589738:WBV589772 WLR589738:WLR589772 WVN589738:WVN589772 F655274:F655308 JB655274:JB655308 SX655274:SX655308 ACT655274:ACT655308 AMP655274:AMP655308 AWL655274:AWL655308 BGH655274:BGH655308 BQD655274:BQD655308 BZZ655274:BZZ655308 CJV655274:CJV655308 CTR655274:CTR655308 DDN655274:DDN655308 DNJ655274:DNJ655308 DXF655274:DXF655308 EHB655274:EHB655308 EQX655274:EQX655308 FAT655274:FAT655308 FKP655274:FKP655308 FUL655274:FUL655308 GEH655274:GEH655308 GOD655274:GOD655308 GXZ655274:GXZ655308 HHV655274:HHV655308 HRR655274:HRR655308 IBN655274:IBN655308 ILJ655274:ILJ655308 IVF655274:IVF655308 JFB655274:JFB655308 JOX655274:JOX655308 JYT655274:JYT655308 KIP655274:KIP655308 KSL655274:KSL655308 LCH655274:LCH655308 LMD655274:LMD655308 LVZ655274:LVZ655308 MFV655274:MFV655308 MPR655274:MPR655308 MZN655274:MZN655308 NJJ655274:NJJ655308 NTF655274:NTF655308 ODB655274:ODB655308 OMX655274:OMX655308 OWT655274:OWT655308 PGP655274:PGP655308 PQL655274:PQL655308 QAH655274:QAH655308 QKD655274:QKD655308 QTZ655274:QTZ655308 RDV655274:RDV655308 RNR655274:RNR655308 RXN655274:RXN655308 SHJ655274:SHJ655308 SRF655274:SRF655308 TBB655274:TBB655308 TKX655274:TKX655308 TUT655274:TUT655308 UEP655274:UEP655308 UOL655274:UOL655308 UYH655274:UYH655308 VID655274:VID655308 VRZ655274:VRZ655308 WBV655274:WBV655308 WLR655274:WLR655308 WVN655274:WVN655308 F720810:F720844 JB720810:JB720844 SX720810:SX720844 ACT720810:ACT720844 AMP720810:AMP720844 AWL720810:AWL720844 BGH720810:BGH720844 BQD720810:BQD720844 BZZ720810:BZZ720844 CJV720810:CJV720844 CTR720810:CTR720844 DDN720810:DDN720844 DNJ720810:DNJ720844 DXF720810:DXF720844 EHB720810:EHB720844 EQX720810:EQX720844 FAT720810:FAT720844 FKP720810:FKP720844 FUL720810:FUL720844 GEH720810:GEH720844 GOD720810:GOD720844 GXZ720810:GXZ720844 HHV720810:HHV720844 HRR720810:HRR720844 IBN720810:IBN720844 ILJ720810:ILJ720844 IVF720810:IVF720844 JFB720810:JFB720844 JOX720810:JOX720844 JYT720810:JYT720844 KIP720810:KIP720844 KSL720810:KSL720844 LCH720810:LCH720844 LMD720810:LMD720844 LVZ720810:LVZ720844 MFV720810:MFV720844 MPR720810:MPR720844 MZN720810:MZN720844 NJJ720810:NJJ720844 NTF720810:NTF720844 ODB720810:ODB720844 OMX720810:OMX720844 OWT720810:OWT720844 PGP720810:PGP720844 PQL720810:PQL720844 QAH720810:QAH720844 QKD720810:QKD720844 QTZ720810:QTZ720844 RDV720810:RDV720844 RNR720810:RNR720844 RXN720810:RXN720844 SHJ720810:SHJ720844 SRF720810:SRF720844 TBB720810:TBB720844 TKX720810:TKX720844 TUT720810:TUT720844 UEP720810:UEP720844 UOL720810:UOL720844 UYH720810:UYH720844 VID720810:VID720844 VRZ720810:VRZ720844 WBV720810:WBV720844 WLR720810:WLR720844 WVN720810:WVN720844 F786346:F786380 JB786346:JB786380 SX786346:SX786380 ACT786346:ACT786380 AMP786346:AMP786380 AWL786346:AWL786380 BGH786346:BGH786380 BQD786346:BQD786380 BZZ786346:BZZ786380 CJV786346:CJV786380 CTR786346:CTR786380 DDN786346:DDN786380 DNJ786346:DNJ786380 DXF786346:DXF786380 EHB786346:EHB786380 EQX786346:EQX786380 FAT786346:FAT786380 FKP786346:FKP786380 FUL786346:FUL786380 GEH786346:GEH786380 GOD786346:GOD786380 GXZ786346:GXZ786380 HHV786346:HHV786380 HRR786346:HRR786380 IBN786346:IBN786380 ILJ786346:ILJ786380 IVF786346:IVF786380 JFB786346:JFB786380 JOX786346:JOX786380 JYT786346:JYT786380 KIP786346:KIP786380 KSL786346:KSL786380 LCH786346:LCH786380 LMD786346:LMD786380 LVZ786346:LVZ786380 MFV786346:MFV786380 MPR786346:MPR786380 MZN786346:MZN786380 NJJ786346:NJJ786380 NTF786346:NTF786380 ODB786346:ODB786380 OMX786346:OMX786380 OWT786346:OWT786380 PGP786346:PGP786380 PQL786346:PQL786380 QAH786346:QAH786380 QKD786346:QKD786380 QTZ786346:QTZ786380 RDV786346:RDV786380 RNR786346:RNR786380 RXN786346:RXN786380 SHJ786346:SHJ786380 SRF786346:SRF786380 TBB786346:TBB786380 TKX786346:TKX786380 TUT786346:TUT786380 UEP786346:UEP786380 UOL786346:UOL786380 UYH786346:UYH786380 VID786346:VID786380 VRZ786346:VRZ786380 WBV786346:WBV786380 WLR786346:WLR786380 WVN786346:WVN786380 F851882:F851916 JB851882:JB851916 SX851882:SX851916 ACT851882:ACT851916 AMP851882:AMP851916 AWL851882:AWL851916 BGH851882:BGH851916 BQD851882:BQD851916 BZZ851882:BZZ851916 CJV851882:CJV851916 CTR851882:CTR851916 DDN851882:DDN851916 DNJ851882:DNJ851916 DXF851882:DXF851916 EHB851882:EHB851916 EQX851882:EQX851916 FAT851882:FAT851916 FKP851882:FKP851916 FUL851882:FUL851916 GEH851882:GEH851916 GOD851882:GOD851916 GXZ851882:GXZ851916 HHV851882:HHV851916 HRR851882:HRR851916 IBN851882:IBN851916 ILJ851882:ILJ851916 IVF851882:IVF851916 JFB851882:JFB851916 JOX851882:JOX851916 JYT851882:JYT851916 KIP851882:KIP851916 KSL851882:KSL851916 LCH851882:LCH851916 LMD851882:LMD851916 LVZ851882:LVZ851916 MFV851882:MFV851916 MPR851882:MPR851916 MZN851882:MZN851916 NJJ851882:NJJ851916 NTF851882:NTF851916 ODB851882:ODB851916 OMX851882:OMX851916 OWT851882:OWT851916 PGP851882:PGP851916 PQL851882:PQL851916 QAH851882:QAH851916 QKD851882:QKD851916 QTZ851882:QTZ851916 RDV851882:RDV851916 RNR851882:RNR851916 RXN851882:RXN851916 SHJ851882:SHJ851916 SRF851882:SRF851916 TBB851882:TBB851916 TKX851882:TKX851916 TUT851882:TUT851916 UEP851882:UEP851916 UOL851882:UOL851916 UYH851882:UYH851916 VID851882:VID851916 VRZ851882:VRZ851916 WBV851882:WBV851916 WLR851882:WLR851916 WVN851882:WVN851916 F917418:F917452 JB917418:JB917452 SX917418:SX917452 ACT917418:ACT917452 AMP917418:AMP917452 AWL917418:AWL917452 BGH917418:BGH917452 BQD917418:BQD917452 BZZ917418:BZZ917452 CJV917418:CJV917452 CTR917418:CTR917452 DDN917418:DDN917452 DNJ917418:DNJ917452 DXF917418:DXF917452 EHB917418:EHB917452 EQX917418:EQX917452 FAT917418:FAT917452 FKP917418:FKP917452 FUL917418:FUL917452 GEH917418:GEH917452 GOD917418:GOD917452 GXZ917418:GXZ917452 HHV917418:HHV917452 HRR917418:HRR917452 IBN917418:IBN917452 ILJ917418:ILJ917452 IVF917418:IVF917452 JFB917418:JFB917452 JOX917418:JOX917452 JYT917418:JYT917452 KIP917418:KIP917452 KSL917418:KSL917452 LCH917418:LCH917452 LMD917418:LMD917452 LVZ917418:LVZ917452 MFV917418:MFV917452 MPR917418:MPR917452 MZN917418:MZN917452 NJJ917418:NJJ917452 NTF917418:NTF917452 ODB917418:ODB917452 OMX917418:OMX917452 OWT917418:OWT917452 PGP917418:PGP917452 PQL917418:PQL917452 QAH917418:QAH917452 QKD917418:QKD917452 QTZ917418:QTZ917452 RDV917418:RDV917452 RNR917418:RNR917452 RXN917418:RXN917452 SHJ917418:SHJ917452 SRF917418:SRF917452 TBB917418:TBB917452 TKX917418:TKX917452 TUT917418:TUT917452 UEP917418:UEP917452 UOL917418:UOL917452 UYH917418:UYH917452 VID917418:VID917452 VRZ917418:VRZ917452 WBV917418:WBV917452 WLR917418:WLR917452 WVN917418:WVN917452 F982954:F982988 JB982954:JB982988 SX982954:SX982988 ACT982954:ACT982988 AMP982954:AMP982988 AWL982954:AWL982988 BGH982954:BGH982988 BQD982954:BQD982988 BZZ982954:BZZ982988 CJV982954:CJV982988 CTR982954:CTR982988 DDN982954:DDN982988 DNJ982954:DNJ982988 DXF982954:DXF982988 EHB982954:EHB982988 EQX982954:EQX982988 FAT982954:FAT982988 FKP982954:FKP982988 FUL982954:FUL982988 GEH982954:GEH982988 GOD982954:GOD982988 GXZ982954:GXZ982988 HHV982954:HHV982988 HRR982954:HRR982988 IBN982954:IBN982988 ILJ982954:ILJ982988 IVF982954:IVF982988 JFB982954:JFB982988 JOX982954:JOX982988 JYT982954:JYT982988 KIP982954:KIP982988 KSL982954:KSL982988 LCH982954:LCH982988 LMD982954:LMD982988 LVZ982954:LVZ982988 MFV982954:MFV982988 MPR982954:MPR982988 MZN982954:MZN982988 NJJ982954:NJJ982988 NTF982954:NTF982988 ODB982954:ODB982988 OMX982954:OMX982988 OWT982954:OWT982988 PGP982954:PGP982988 PQL982954:PQL982988 QAH982954:QAH982988 QKD982954:QKD982988 QTZ982954:QTZ982988 RDV982954:RDV982988 RNR982954:RNR982988 RXN982954:RXN982988 SHJ982954:SHJ982988 SRF982954:SRF982988 TBB982954:TBB982988 TKX982954:TKX982988 TUT982954:TUT982988 UEP982954:UEP982988 UOL982954:UOL982988 UYH982954:UYH982988 VID982954:VID982988 VRZ982954:VRZ982988 WBV982954:WBV982988 WLR982954:WLR982988 WVN982954:WVN982988 F65408:F65442 JB65408:JB65442 SX65408:SX65442 ACT65408:ACT65442 AMP65408:AMP65442 AWL65408:AWL65442 BGH65408:BGH65442 BQD65408:BQD65442 BZZ65408:BZZ65442 CJV65408:CJV65442 CTR65408:CTR65442 DDN65408:DDN65442 DNJ65408:DNJ65442 DXF65408:DXF65442 EHB65408:EHB65442 EQX65408:EQX65442 FAT65408:FAT65442 FKP65408:FKP65442 FUL65408:FUL65442 GEH65408:GEH65442 GOD65408:GOD65442 GXZ65408:GXZ65442 HHV65408:HHV65442 HRR65408:HRR65442 IBN65408:IBN65442 ILJ65408:ILJ65442 IVF65408:IVF65442 JFB65408:JFB65442 JOX65408:JOX65442 JYT65408:JYT65442 KIP65408:KIP65442 KSL65408:KSL65442 LCH65408:LCH65442 LMD65408:LMD65442 LVZ65408:LVZ65442 MFV65408:MFV65442 MPR65408:MPR65442 MZN65408:MZN65442 NJJ65408:NJJ65442 NTF65408:NTF65442 ODB65408:ODB65442 OMX65408:OMX65442 OWT65408:OWT65442 PGP65408:PGP65442 PQL65408:PQL65442 QAH65408:QAH65442 QKD65408:QKD65442 QTZ65408:QTZ65442 RDV65408:RDV65442 RNR65408:RNR65442 RXN65408:RXN65442 SHJ65408:SHJ65442 SRF65408:SRF65442 TBB65408:TBB65442 TKX65408:TKX65442 TUT65408:TUT65442 UEP65408:UEP65442 UOL65408:UOL65442 UYH65408:UYH65442 VID65408:VID65442 VRZ65408:VRZ65442 WBV65408:WBV65442 WLR65408:WLR65442 WVN65408:WVN65442 F130944:F130978 JB130944:JB130978 SX130944:SX130978 ACT130944:ACT130978 AMP130944:AMP130978 AWL130944:AWL130978 BGH130944:BGH130978 BQD130944:BQD130978 BZZ130944:BZZ130978 CJV130944:CJV130978 CTR130944:CTR130978 DDN130944:DDN130978 DNJ130944:DNJ130978 DXF130944:DXF130978 EHB130944:EHB130978 EQX130944:EQX130978 FAT130944:FAT130978 FKP130944:FKP130978 FUL130944:FUL130978 GEH130944:GEH130978 GOD130944:GOD130978 GXZ130944:GXZ130978 HHV130944:HHV130978 HRR130944:HRR130978 IBN130944:IBN130978 ILJ130944:ILJ130978 IVF130944:IVF130978 JFB130944:JFB130978 JOX130944:JOX130978 JYT130944:JYT130978 KIP130944:KIP130978 KSL130944:KSL130978 LCH130944:LCH130978 LMD130944:LMD130978 LVZ130944:LVZ130978 MFV130944:MFV130978 MPR130944:MPR130978 MZN130944:MZN130978 NJJ130944:NJJ130978 NTF130944:NTF130978 ODB130944:ODB130978 OMX130944:OMX130978 OWT130944:OWT130978 PGP130944:PGP130978 PQL130944:PQL130978 QAH130944:QAH130978 QKD130944:QKD130978 QTZ130944:QTZ130978 RDV130944:RDV130978 RNR130944:RNR130978 RXN130944:RXN130978 SHJ130944:SHJ130978 SRF130944:SRF130978 TBB130944:TBB130978 TKX130944:TKX130978 TUT130944:TUT130978 UEP130944:UEP130978 UOL130944:UOL130978 UYH130944:UYH130978 VID130944:VID130978 VRZ130944:VRZ130978 WBV130944:WBV130978 WLR130944:WLR130978 WVN130944:WVN130978 F196480:F196514 JB196480:JB196514 SX196480:SX196514 ACT196480:ACT196514 AMP196480:AMP196514 AWL196480:AWL196514 BGH196480:BGH196514 BQD196480:BQD196514 BZZ196480:BZZ196514 CJV196480:CJV196514 CTR196480:CTR196514 DDN196480:DDN196514 DNJ196480:DNJ196514 DXF196480:DXF196514 EHB196480:EHB196514 EQX196480:EQX196514 FAT196480:FAT196514 FKP196480:FKP196514 FUL196480:FUL196514 GEH196480:GEH196514 GOD196480:GOD196514 GXZ196480:GXZ196514 HHV196480:HHV196514 HRR196480:HRR196514 IBN196480:IBN196514 ILJ196480:ILJ196514 IVF196480:IVF196514 JFB196480:JFB196514 JOX196480:JOX196514 JYT196480:JYT196514 KIP196480:KIP196514 KSL196480:KSL196514 LCH196480:LCH196514 LMD196480:LMD196514 LVZ196480:LVZ196514 MFV196480:MFV196514 MPR196480:MPR196514 MZN196480:MZN196514 NJJ196480:NJJ196514 NTF196480:NTF196514 ODB196480:ODB196514 OMX196480:OMX196514 OWT196480:OWT196514 PGP196480:PGP196514 PQL196480:PQL196514 QAH196480:QAH196514 QKD196480:QKD196514 QTZ196480:QTZ196514 RDV196480:RDV196514 RNR196480:RNR196514 RXN196480:RXN196514 SHJ196480:SHJ196514 SRF196480:SRF196514 TBB196480:TBB196514 TKX196480:TKX196514 TUT196480:TUT196514 UEP196480:UEP196514 UOL196480:UOL196514 UYH196480:UYH196514 VID196480:VID196514 VRZ196480:VRZ196514 WBV196480:WBV196514 WLR196480:WLR196514 WVN196480:WVN196514 F262016:F262050 JB262016:JB262050 SX262016:SX262050 ACT262016:ACT262050 AMP262016:AMP262050 AWL262016:AWL262050 BGH262016:BGH262050 BQD262016:BQD262050 BZZ262016:BZZ262050 CJV262016:CJV262050 CTR262016:CTR262050 DDN262016:DDN262050 DNJ262016:DNJ262050 DXF262016:DXF262050 EHB262016:EHB262050 EQX262016:EQX262050 FAT262016:FAT262050 FKP262016:FKP262050 FUL262016:FUL262050 GEH262016:GEH262050 GOD262016:GOD262050 GXZ262016:GXZ262050 HHV262016:HHV262050 HRR262016:HRR262050 IBN262016:IBN262050 ILJ262016:ILJ262050 IVF262016:IVF262050 JFB262016:JFB262050 JOX262016:JOX262050 JYT262016:JYT262050 KIP262016:KIP262050 KSL262016:KSL262050 LCH262016:LCH262050 LMD262016:LMD262050 LVZ262016:LVZ262050 MFV262016:MFV262050 MPR262016:MPR262050 MZN262016:MZN262050 NJJ262016:NJJ262050 NTF262016:NTF262050 ODB262016:ODB262050 OMX262016:OMX262050 OWT262016:OWT262050 PGP262016:PGP262050 PQL262016:PQL262050 QAH262016:QAH262050 QKD262016:QKD262050 QTZ262016:QTZ262050 RDV262016:RDV262050 RNR262016:RNR262050 RXN262016:RXN262050 SHJ262016:SHJ262050 SRF262016:SRF262050 TBB262016:TBB262050 TKX262016:TKX262050 TUT262016:TUT262050 UEP262016:UEP262050 UOL262016:UOL262050 UYH262016:UYH262050 VID262016:VID262050 VRZ262016:VRZ262050 WBV262016:WBV262050 WLR262016:WLR262050 WVN262016:WVN262050 F327552:F327586 JB327552:JB327586 SX327552:SX327586 ACT327552:ACT327586 AMP327552:AMP327586 AWL327552:AWL327586 BGH327552:BGH327586 BQD327552:BQD327586 BZZ327552:BZZ327586 CJV327552:CJV327586 CTR327552:CTR327586 DDN327552:DDN327586 DNJ327552:DNJ327586 DXF327552:DXF327586 EHB327552:EHB327586 EQX327552:EQX327586 FAT327552:FAT327586 FKP327552:FKP327586 FUL327552:FUL327586 GEH327552:GEH327586 GOD327552:GOD327586 GXZ327552:GXZ327586 HHV327552:HHV327586 HRR327552:HRR327586 IBN327552:IBN327586 ILJ327552:ILJ327586 IVF327552:IVF327586 JFB327552:JFB327586 JOX327552:JOX327586 JYT327552:JYT327586 KIP327552:KIP327586 KSL327552:KSL327586 LCH327552:LCH327586 LMD327552:LMD327586 LVZ327552:LVZ327586 MFV327552:MFV327586 MPR327552:MPR327586 MZN327552:MZN327586 NJJ327552:NJJ327586 NTF327552:NTF327586 ODB327552:ODB327586 OMX327552:OMX327586 OWT327552:OWT327586 PGP327552:PGP327586 PQL327552:PQL327586 QAH327552:QAH327586 QKD327552:QKD327586 QTZ327552:QTZ327586 RDV327552:RDV327586 RNR327552:RNR327586 RXN327552:RXN327586 SHJ327552:SHJ327586 SRF327552:SRF327586 TBB327552:TBB327586 TKX327552:TKX327586 TUT327552:TUT327586 UEP327552:UEP327586 UOL327552:UOL327586 UYH327552:UYH327586 VID327552:VID327586 VRZ327552:VRZ327586 WBV327552:WBV327586 WLR327552:WLR327586 WVN327552:WVN327586 F393088:F393122 JB393088:JB393122 SX393088:SX393122 ACT393088:ACT393122 AMP393088:AMP393122 AWL393088:AWL393122 BGH393088:BGH393122 BQD393088:BQD393122 BZZ393088:BZZ393122 CJV393088:CJV393122 CTR393088:CTR393122 DDN393088:DDN393122 DNJ393088:DNJ393122 DXF393088:DXF393122 EHB393088:EHB393122 EQX393088:EQX393122 FAT393088:FAT393122 FKP393088:FKP393122 FUL393088:FUL393122 GEH393088:GEH393122 GOD393088:GOD393122 GXZ393088:GXZ393122 HHV393088:HHV393122 HRR393088:HRR393122 IBN393088:IBN393122 ILJ393088:ILJ393122 IVF393088:IVF393122 JFB393088:JFB393122 JOX393088:JOX393122 JYT393088:JYT393122 KIP393088:KIP393122 KSL393088:KSL393122 LCH393088:LCH393122 LMD393088:LMD393122 LVZ393088:LVZ393122 MFV393088:MFV393122 MPR393088:MPR393122 MZN393088:MZN393122 NJJ393088:NJJ393122 NTF393088:NTF393122 ODB393088:ODB393122 OMX393088:OMX393122 OWT393088:OWT393122 PGP393088:PGP393122 PQL393088:PQL393122 QAH393088:QAH393122 QKD393088:QKD393122 QTZ393088:QTZ393122 RDV393088:RDV393122 RNR393088:RNR393122 RXN393088:RXN393122 SHJ393088:SHJ393122 SRF393088:SRF393122 TBB393088:TBB393122 TKX393088:TKX393122 TUT393088:TUT393122 UEP393088:UEP393122 UOL393088:UOL393122 UYH393088:UYH393122 VID393088:VID393122 VRZ393088:VRZ393122 WBV393088:WBV393122 WLR393088:WLR393122 WVN393088:WVN393122 F458624:F458658 JB458624:JB458658 SX458624:SX458658 ACT458624:ACT458658 AMP458624:AMP458658 AWL458624:AWL458658 BGH458624:BGH458658 BQD458624:BQD458658 BZZ458624:BZZ458658 CJV458624:CJV458658 CTR458624:CTR458658 DDN458624:DDN458658 DNJ458624:DNJ458658 DXF458624:DXF458658 EHB458624:EHB458658 EQX458624:EQX458658 FAT458624:FAT458658 FKP458624:FKP458658 FUL458624:FUL458658 GEH458624:GEH458658 GOD458624:GOD458658 GXZ458624:GXZ458658 HHV458624:HHV458658 HRR458624:HRR458658 IBN458624:IBN458658 ILJ458624:ILJ458658 IVF458624:IVF458658 JFB458624:JFB458658 JOX458624:JOX458658 JYT458624:JYT458658 KIP458624:KIP458658 KSL458624:KSL458658 LCH458624:LCH458658 LMD458624:LMD458658 LVZ458624:LVZ458658 MFV458624:MFV458658 MPR458624:MPR458658 MZN458624:MZN458658 NJJ458624:NJJ458658 NTF458624:NTF458658 ODB458624:ODB458658 OMX458624:OMX458658 OWT458624:OWT458658 PGP458624:PGP458658 PQL458624:PQL458658 QAH458624:QAH458658 QKD458624:QKD458658 QTZ458624:QTZ458658 RDV458624:RDV458658 RNR458624:RNR458658 RXN458624:RXN458658 SHJ458624:SHJ458658 SRF458624:SRF458658 TBB458624:TBB458658 TKX458624:TKX458658 TUT458624:TUT458658 UEP458624:UEP458658 UOL458624:UOL458658 UYH458624:UYH458658 VID458624:VID458658 VRZ458624:VRZ458658 WBV458624:WBV458658 WLR458624:WLR458658 WVN458624:WVN458658 F524160:F524194 JB524160:JB524194 SX524160:SX524194 ACT524160:ACT524194 AMP524160:AMP524194 AWL524160:AWL524194 BGH524160:BGH524194 BQD524160:BQD524194 BZZ524160:BZZ524194 CJV524160:CJV524194 CTR524160:CTR524194 DDN524160:DDN524194 DNJ524160:DNJ524194 DXF524160:DXF524194 EHB524160:EHB524194 EQX524160:EQX524194 FAT524160:FAT524194 FKP524160:FKP524194 FUL524160:FUL524194 GEH524160:GEH524194 GOD524160:GOD524194 GXZ524160:GXZ524194 HHV524160:HHV524194 HRR524160:HRR524194 IBN524160:IBN524194 ILJ524160:ILJ524194 IVF524160:IVF524194 JFB524160:JFB524194 JOX524160:JOX524194 JYT524160:JYT524194 KIP524160:KIP524194 KSL524160:KSL524194 LCH524160:LCH524194 LMD524160:LMD524194 LVZ524160:LVZ524194 MFV524160:MFV524194 MPR524160:MPR524194 MZN524160:MZN524194 NJJ524160:NJJ524194 NTF524160:NTF524194 ODB524160:ODB524194 OMX524160:OMX524194 OWT524160:OWT524194 PGP524160:PGP524194 PQL524160:PQL524194 QAH524160:QAH524194 QKD524160:QKD524194 QTZ524160:QTZ524194 RDV524160:RDV524194 RNR524160:RNR524194 RXN524160:RXN524194 SHJ524160:SHJ524194 SRF524160:SRF524194 TBB524160:TBB524194 TKX524160:TKX524194 TUT524160:TUT524194 UEP524160:UEP524194 UOL524160:UOL524194 UYH524160:UYH524194 VID524160:VID524194 VRZ524160:VRZ524194 WBV524160:WBV524194 WLR524160:WLR524194 WVN524160:WVN524194 F589696:F589730 JB589696:JB589730 SX589696:SX589730 ACT589696:ACT589730 AMP589696:AMP589730 AWL589696:AWL589730 BGH589696:BGH589730 BQD589696:BQD589730 BZZ589696:BZZ589730 CJV589696:CJV589730 CTR589696:CTR589730 DDN589696:DDN589730 DNJ589696:DNJ589730 DXF589696:DXF589730 EHB589696:EHB589730 EQX589696:EQX589730 FAT589696:FAT589730 FKP589696:FKP589730 FUL589696:FUL589730 GEH589696:GEH589730 GOD589696:GOD589730 GXZ589696:GXZ589730 HHV589696:HHV589730 HRR589696:HRR589730 IBN589696:IBN589730 ILJ589696:ILJ589730 IVF589696:IVF589730 JFB589696:JFB589730 JOX589696:JOX589730 JYT589696:JYT589730 KIP589696:KIP589730 KSL589696:KSL589730 LCH589696:LCH589730 LMD589696:LMD589730 LVZ589696:LVZ589730 MFV589696:MFV589730 MPR589696:MPR589730 MZN589696:MZN589730 NJJ589696:NJJ589730 NTF589696:NTF589730 ODB589696:ODB589730 OMX589696:OMX589730 OWT589696:OWT589730 PGP589696:PGP589730 PQL589696:PQL589730 QAH589696:QAH589730 QKD589696:QKD589730 QTZ589696:QTZ589730 RDV589696:RDV589730 RNR589696:RNR589730 RXN589696:RXN589730 SHJ589696:SHJ589730 SRF589696:SRF589730 TBB589696:TBB589730 TKX589696:TKX589730 TUT589696:TUT589730 UEP589696:UEP589730 UOL589696:UOL589730 UYH589696:UYH589730 VID589696:VID589730 VRZ589696:VRZ589730 WBV589696:WBV589730 WLR589696:WLR589730 WVN589696:WVN589730 F655232:F655266 JB655232:JB655266 SX655232:SX655266 ACT655232:ACT655266 AMP655232:AMP655266 AWL655232:AWL655266 BGH655232:BGH655266 BQD655232:BQD655266 BZZ655232:BZZ655266 CJV655232:CJV655266 CTR655232:CTR655266 DDN655232:DDN655266 DNJ655232:DNJ655266 DXF655232:DXF655266 EHB655232:EHB655266 EQX655232:EQX655266 FAT655232:FAT655266 FKP655232:FKP655266 FUL655232:FUL655266 GEH655232:GEH655266 GOD655232:GOD655266 GXZ655232:GXZ655266 HHV655232:HHV655266 HRR655232:HRR655266 IBN655232:IBN655266 ILJ655232:ILJ655266 IVF655232:IVF655266 JFB655232:JFB655266 JOX655232:JOX655266 JYT655232:JYT655266 KIP655232:KIP655266 KSL655232:KSL655266 LCH655232:LCH655266 LMD655232:LMD655266 LVZ655232:LVZ655266 MFV655232:MFV655266 MPR655232:MPR655266 MZN655232:MZN655266 NJJ655232:NJJ655266 NTF655232:NTF655266 ODB655232:ODB655266 OMX655232:OMX655266 OWT655232:OWT655266 PGP655232:PGP655266 PQL655232:PQL655266 QAH655232:QAH655266 QKD655232:QKD655266 QTZ655232:QTZ655266 RDV655232:RDV655266 RNR655232:RNR655266 RXN655232:RXN655266 SHJ655232:SHJ655266 SRF655232:SRF655266 TBB655232:TBB655266 TKX655232:TKX655266 TUT655232:TUT655266 UEP655232:UEP655266 UOL655232:UOL655266 UYH655232:UYH655266 VID655232:VID655266 VRZ655232:VRZ655266 WBV655232:WBV655266 WLR655232:WLR655266 WVN655232:WVN655266 F720768:F720802 JB720768:JB720802 SX720768:SX720802 ACT720768:ACT720802 AMP720768:AMP720802 AWL720768:AWL720802 BGH720768:BGH720802 BQD720768:BQD720802 BZZ720768:BZZ720802 CJV720768:CJV720802 CTR720768:CTR720802 DDN720768:DDN720802 DNJ720768:DNJ720802 DXF720768:DXF720802 EHB720768:EHB720802 EQX720768:EQX720802 FAT720768:FAT720802 FKP720768:FKP720802 FUL720768:FUL720802 GEH720768:GEH720802 GOD720768:GOD720802 GXZ720768:GXZ720802 HHV720768:HHV720802 HRR720768:HRR720802 IBN720768:IBN720802 ILJ720768:ILJ720802 IVF720768:IVF720802 JFB720768:JFB720802 JOX720768:JOX720802 JYT720768:JYT720802 KIP720768:KIP720802 KSL720768:KSL720802 LCH720768:LCH720802 LMD720768:LMD720802 LVZ720768:LVZ720802 MFV720768:MFV720802 MPR720768:MPR720802 MZN720768:MZN720802 NJJ720768:NJJ720802 NTF720768:NTF720802 ODB720768:ODB720802 OMX720768:OMX720802 OWT720768:OWT720802 PGP720768:PGP720802 PQL720768:PQL720802 QAH720768:QAH720802 QKD720768:QKD720802 QTZ720768:QTZ720802 RDV720768:RDV720802 RNR720768:RNR720802 RXN720768:RXN720802 SHJ720768:SHJ720802 SRF720768:SRF720802 TBB720768:TBB720802 TKX720768:TKX720802 TUT720768:TUT720802 UEP720768:UEP720802 UOL720768:UOL720802 UYH720768:UYH720802 VID720768:VID720802 VRZ720768:VRZ720802 WBV720768:WBV720802 WLR720768:WLR720802 WVN720768:WVN720802 F786304:F786338 JB786304:JB786338 SX786304:SX786338 ACT786304:ACT786338 AMP786304:AMP786338 AWL786304:AWL786338 BGH786304:BGH786338 BQD786304:BQD786338 BZZ786304:BZZ786338 CJV786304:CJV786338 CTR786304:CTR786338 DDN786304:DDN786338 DNJ786304:DNJ786338 DXF786304:DXF786338 EHB786304:EHB786338 EQX786304:EQX786338 FAT786304:FAT786338 FKP786304:FKP786338 FUL786304:FUL786338 GEH786304:GEH786338 GOD786304:GOD786338 GXZ786304:GXZ786338 HHV786304:HHV786338 HRR786304:HRR786338 IBN786304:IBN786338 ILJ786304:ILJ786338 IVF786304:IVF786338 JFB786304:JFB786338 JOX786304:JOX786338 JYT786304:JYT786338 KIP786304:KIP786338 KSL786304:KSL786338 LCH786304:LCH786338 LMD786304:LMD786338 LVZ786304:LVZ786338 MFV786304:MFV786338 MPR786304:MPR786338 MZN786304:MZN786338 NJJ786304:NJJ786338 NTF786304:NTF786338 ODB786304:ODB786338 OMX786304:OMX786338 OWT786304:OWT786338 PGP786304:PGP786338 PQL786304:PQL786338 QAH786304:QAH786338 QKD786304:QKD786338 QTZ786304:QTZ786338 RDV786304:RDV786338 RNR786304:RNR786338 RXN786304:RXN786338 SHJ786304:SHJ786338 SRF786304:SRF786338 TBB786304:TBB786338 TKX786304:TKX786338 TUT786304:TUT786338 UEP786304:UEP786338 UOL786304:UOL786338 UYH786304:UYH786338 VID786304:VID786338 VRZ786304:VRZ786338 WBV786304:WBV786338 WLR786304:WLR786338 WVN786304:WVN786338 F851840:F851874 JB851840:JB851874 SX851840:SX851874 ACT851840:ACT851874 AMP851840:AMP851874 AWL851840:AWL851874 BGH851840:BGH851874 BQD851840:BQD851874 BZZ851840:BZZ851874 CJV851840:CJV851874 CTR851840:CTR851874 DDN851840:DDN851874 DNJ851840:DNJ851874 DXF851840:DXF851874 EHB851840:EHB851874 EQX851840:EQX851874 FAT851840:FAT851874 FKP851840:FKP851874 FUL851840:FUL851874 GEH851840:GEH851874 GOD851840:GOD851874 GXZ851840:GXZ851874 HHV851840:HHV851874 HRR851840:HRR851874 IBN851840:IBN851874 ILJ851840:ILJ851874 IVF851840:IVF851874 JFB851840:JFB851874 JOX851840:JOX851874 JYT851840:JYT851874 KIP851840:KIP851874 KSL851840:KSL851874 LCH851840:LCH851874 LMD851840:LMD851874 LVZ851840:LVZ851874 MFV851840:MFV851874 MPR851840:MPR851874 MZN851840:MZN851874 NJJ851840:NJJ851874 NTF851840:NTF851874 ODB851840:ODB851874 OMX851840:OMX851874 OWT851840:OWT851874 PGP851840:PGP851874 PQL851840:PQL851874 QAH851840:QAH851874 QKD851840:QKD851874 QTZ851840:QTZ851874 RDV851840:RDV851874 RNR851840:RNR851874 RXN851840:RXN851874 SHJ851840:SHJ851874 SRF851840:SRF851874 TBB851840:TBB851874 TKX851840:TKX851874 TUT851840:TUT851874 UEP851840:UEP851874 UOL851840:UOL851874 UYH851840:UYH851874 VID851840:VID851874 VRZ851840:VRZ851874 WBV851840:WBV851874 WLR851840:WLR851874 WVN851840:WVN851874 F917376:F917410 JB917376:JB917410 SX917376:SX917410 ACT917376:ACT917410 AMP917376:AMP917410 AWL917376:AWL917410 BGH917376:BGH917410 BQD917376:BQD917410 BZZ917376:BZZ917410 CJV917376:CJV917410 CTR917376:CTR917410 DDN917376:DDN917410 DNJ917376:DNJ917410 DXF917376:DXF917410 EHB917376:EHB917410 EQX917376:EQX917410 FAT917376:FAT917410 FKP917376:FKP917410 FUL917376:FUL917410 GEH917376:GEH917410 GOD917376:GOD917410 GXZ917376:GXZ917410 HHV917376:HHV917410 HRR917376:HRR917410 IBN917376:IBN917410 ILJ917376:ILJ917410 IVF917376:IVF917410 JFB917376:JFB917410 JOX917376:JOX917410 JYT917376:JYT917410 KIP917376:KIP917410 KSL917376:KSL917410 LCH917376:LCH917410 LMD917376:LMD917410 LVZ917376:LVZ917410 MFV917376:MFV917410 MPR917376:MPR917410 MZN917376:MZN917410 NJJ917376:NJJ917410 NTF917376:NTF917410 ODB917376:ODB917410 OMX917376:OMX917410 OWT917376:OWT917410 PGP917376:PGP917410 PQL917376:PQL917410 QAH917376:QAH917410 QKD917376:QKD917410 QTZ917376:QTZ917410 RDV917376:RDV917410 RNR917376:RNR917410 RXN917376:RXN917410 SHJ917376:SHJ917410 SRF917376:SRF917410 TBB917376:TBB917410 TKX917376:TKX917410 TUT917376:TUT917410 UEP917376:UEP917410 UOL917376:UOL917410 UYH917376:UYH917410 VID917376:VID917410 VRZ917376:VRZ917410 WBV917376:WBV917410 WLR917376:WLR917410 WVN917376:WVN917410 F982912:F982946 JB982912:JB982946 SX982912:SX982946 ACT982912:ACT982946 AMP982912:AMP982946 AWL982912:AWL982946 BGH982912:BGH982946 BQD982912:BQD982946 BZZ982912:BZZ982946 CJV982912:CJV982946 CTR982912:CTR982946 DDN982912:DDN982946 DNJ982912:DNJ982946 DXF982912:DXF982946 EHB982912:EHB982946 EQX982912:EQX982946 FAT982912:FAT982946 FKP982912:FKP982946 FUL982912:FUL982946 GEH982912:GEH982946 GOD982912:GOD982946 GXZ982912:GXZ982946 HHV982912:HHV982946 HRR982912:HRR982946 IBN982912:IBN982946 ILJ982912:ILJ982946 IVF982912:IVF982946 JFB982912:JFB982946 JOX982912:JOX982946 JYT982912:JYT982946 KIP982912:KIP982946 KSL982912:KSL982946 LCH982912:LCH982946 LMD982912:LMD982946 LVZ982912:LVZ982946 MFV982912:MFV982946 MPR982912:MPR982946 MZN982912:MZN982946 NJJ982912:NJJ982946 NTF982912:NTF982946 ODB982912:ODB982946 OMX982912:OMX982946 OWT982912:OWT982946 PGP982912:PGP982946 PQL982912:PQL982946 QAH982912:QAH982946 QKD982912:QKD982946 QTZ982912:QTZ982946 RDV982912:RDV982946 RNR982912:RNR982946 RXN982912:RXN982946 SHJ982912:SHJ982946 SRF982912:SRF982946 TBB982912:TBB982946 TKX982912:TKX982946 TUT982912:TUT982946 UEP982912:UEP982946 UOL982912:UOL982946 UYH982912:UYH982946 VID982912:VID982946 VRZ982912:VRZ982946 WBV982912:WBV982946 WLR982912:WLR982946 WVN982912:WVN982946 F65366:F65400 JB65366:JB65400 SX65366:SX65400 ACT65366:ACT65400 AMP65366:AMP65400 AWL65366:AWL65400 BGH65366:BGH65400 BQD65366:BQD65400 BZZ65366:BZZ65400 CJV65366:CJV65400 CTR65366:CTR65400 DDN65366:DDN65400 DNJ65366:DNJ65400 DXF65366:DXF65400 EHB65366:EHB65400 EQX65366:EQX65400 FAT65366:FAT65400 FKP65366:FKP65400 FUL65366:FUL65400 GEH65366:GEH65400 GOD65366:GOD65400 GXZ65366:GXZ65400 HHV65366:HHV65400 HRR65366:HRR65400 IBN65366:IBN65400 ILJ65366:ILJ65400 IVF65366:IVF65400 JFB65366:JFB65400 JOX65366:JOX65400 JYT65366:JYT65400 KIP65366:KIP65400 KSL65366:KSL65400 LCH65366:LCH65400 LMD65366:LMD65400 LVZ65366:LVZ65400 MFV65366:MFV65400 MPR65366:MPR65400 MZN65366:MZN65400 NJJ65366:NJJ65400 NTF65366:NTF65400 ODB65366:ODB65400 OMX65366:OMX65400 OWT65366:OWT65400 PGP65366:PGP65400 PQL65366:PQL65400 QAH65366:QAH65400 QKD65366:QKD65400 QTZ65366:QTZ65400 RDV65366:RDV65400 RNR65366:RNR65400 RXN65366:RXN65400 SHJ65366:SHJ65400 SRF65366:SRF65400 TBB65366:TBB65400 TKX65366:TKX65400 TUT65366:TUT65400 UEP65366:UEP65400 UOL65366:UOL65400 UYH65366:UYH65400 VID65366:VID65400 VRZ65366:VRZ65400 WBV65366:WBV65400 WLR65366:WLR65400 WVN65366:WVN65400 F130902:F130936 JB130902:JB130936 SX130902:SX130936 ACT130902:ACT130936 AMP130902:AMP130936 AWL130902:AWL130936 BGH130902:BGH130936 BQD130902:BQD130936 BZZ130902:BZZ130936 CJV130902:CJV130936 CTR130902:CTR130936 DDN130902:DDN130936 DNJ130902:DNJ130936 DXF130902:DXF130936 EHB130902:EHB130936 EQX130902:EQX130936 FAT130902:FAT130936 FKP130902:FKP130936 FUL130902:FUL130936 GEH130902:GEH130936 GOD130902:GOD130936 GXZ130902:GXZ130936 HHV130902:HHV130936 HRR130902:HRR130936 IBN130902:IBN130936 ILJ130902:ILJ130936 IVF130902:IVF130936 JFB130902:JFB130936 JOX130902:JOX130936 JYT130902:JYT130936 KIP130902:KIP130936 KSL130902:KSL130936 LCH130902:LCH130936 LMD130902:LMD130936 LVZ130902:LVZ130936 MFV130902:MFV130936 MPR130902:MPR130936 MZN130902:MZN130936 NJJ130902:NJJ130936 NTF130902:NTF130936 ODB130902:ODB130936 OMX130902:OMX130936 OWT130902:OWT130936 PGP130902:PGP130936 PQL130902:PQL130936 QAH130902:QAH130936 QKD130902:QKD130936 QTZ130902:QTZ130936 RDV130902:RDV130936 RNR130902:RNR130936 RXN130902:RXN130936 SHJ130902:SHJ130936 SRF130902:SRF130936 TBB130902:TBB130936 TKX130902:TKX130936 TUT130902:TUT130936 UEP130902:UEP130936 UOL130902:UOL130936 UYH130902:UYH130936 VID130902:VID130936 VRZ130902:VRZ130936 WBV130902:WBV130936 WLR130902:WLR130936 WVN130902:WVN130936 F196438:F196472 JB196438:JB196472 SX196438:SX196472 ACT196438:ACT196472 AMP196438:AMP196472 AWL196438:AWL196472 BGH196438:BGH196472 BQD196438:BQD196472 BZZ196438:BZZ196472 CJV196438:CJV196472 CTR196438:CTR196472 DDN196438:DDN196472 DNJ196438:DNJ196472 DXF196438:DXF196472 EHB196438:EHB196472 EQX196438:EQX196472 FAT196438:FAT196472 FKP196438:FKP196472 FUL196438:FUL196472 GEH196438:GEH196472 GOD196438:GOD196472 GXZ196438:GXZ196472 HHV196438:HHV196472 HRR196438:HRR196472 IBN196438:IBN196472 ILJ196438:ILJ196472 IVF196438:IVF196472 JFB196438:JFB196472 JOX196438:JOX196472 JYT196438:JYT196472 KIP196438:KIP196472 KSL196438:KSL196472 LCH196438:LCH196472 LMD196438:LMD196472 LVZ196438:LVZ196472 MFV196438:MFV196472 MPR196438:MPR196472 MZN196438:MZN196472 NJJ196438:NJJ196472 NTF196438:NTF196472 ODB196438:ODB196472 OMX196438:OMX196472 OWT196438:OWT196472 PGP196438:PGP196472 PQL196438:PQL196472 QAH196438:QAH196472 QKD196438:QKD196472 QTZ196438:QTZ196472 RDV196438:RDV196472 RNR196438:RNR196472 RXN196438:RXN196472 SHJ196438:SHJ196472 SRF196438:SRF196472 TBB196438:TBB196472 TKX196438:TKX196472 TUT196438:TUT196472 UEP196438:UEP196472 UOL196438:UOL196472 UYH196438:UYH196472 VID196438:VID196472 VRZ196438:VRZ196472 WBV196438:WBV196472 WLR196438:WLR196472 WVN196438:WVN196472 F261974:F262008 JB261974:JB262008 SX261974:SX262008 ACT261974:ACT262008 AMP261974:AMP262008 AWL261974:AWL262008 BGH261974:BGH262008 BQD261974:BQD262008 BZZ261974:BZZ262008 CJV261974:CJV262008 CTR261974:CTR262008 DDN261974:DDN262008 DNJ261974:DNJ262008 DXF261974:DXF262008 EHB261974:EHB262008 EQX261974:EQX262008 FAT261974:FAT262008 FKP261974:FKP262008 FUL261974:FUL262008 GEH261974:GEH262008 GOD261974:GOD262008 GXZ261974:GXZ262008 HHV261974:HHV262008 HRR261974:HRR262008 IBN261974:IBN262008 ILJ261974:ILJ262008 IVF261974:IVF262008 JFB261974:JFB262008 JOX261974:JOX262008 JYT261974:JYT262008 KIP261974:KIP262008 KSL261974:KSL262008 LCH261974:LCH262008 LMD261974:LMD262008 LVZ261974:LVZ262008 MFV261974:MFV262008 MPR261974:MPR262008 MZN261974:MZN262008 NJJ261974:NJJ262008 NTF261974:NTF262008 ODB261974:ODB262008 OMX261974:OMX262008 OWT261974:OWT262008 PGP261974:PGP262008 PQL261974:PQL262008 QAH261974:QAH262008 QKD261974:QKD262008 QTZ261974:QTZ262008 RDV261974:RDV262008 RNR261974:RNR262008 RXN261974:RXN262008 SHJ261974:SHJ262008 SRF261974:SRF262008 TBB261974:TBB262008 TKX261974:TKX262008 TUT261974:TUT262008 UEP261974:UEP262008 UOL261974:UOL262008 UYH261974:UYH262008 VID261974:VID262008 VRZ261974:VRZ262008 WBV261974:WBV262008 WLR261974:WLR262008 WVN261974:WVN262008 F327510:F327544 JB327510:JB327544 SX327510:SX327544 ACT327510:ACT327544 AMP327510:AMP327544 AWL327510:AWL327544 BGH327510:BGH327544 BQD327510:BQD327544 BZZ327510:BZZ327544 CJV327510:CJV327544 CTR327510:CTR327544 DDN327510:DDN327544 DNJ327510:DNJ327544 DXF327510:DXF327544 EHB327510:EHB327544 EQX327510:EQX327544 FAT327510:FAT327544 FKP327510:FKP327544 FUL327510:FUL327544 GEH327510:GEH327544 GOD327510:GOD327544 GXZ327510:GXZ327544 HHV327510:HHV327544 HRR327510:HRR327544 IBN327510:IBN327544 ILJ327510:ILJ327544 IVF327510:IVF327544 JFB327510:JFB327544 JOX327510:JOX327544 JYT327510:JYT327544 KIP327510:KIP327544 KSL327510:KSL327544 LCH327510:LCH327544 LMD327510:LMD327544 LVZ327510:LVZ327544 MFV327510:MFV327544 MPR327510:MPR327544 MZN327510:MZN327544 NJJ327510:NJJ327544 NTF327510:NTF327544 ODB327510:ODB327544 OMX327510:OMX327544 OWT327510:OWT327544 PGP327510:PGP327544 PQL327510:PQL327544 QAH327510:QAH327544 QKD327510:QKD327544 QTZ327510:QTZ327544 RDV327510:RDV327544 RNR327510:RNR327544 RXN327510:RXN327544 SHJ327510:SHJ327544 SRF327510:SRF327544 TBB327510:TBB327544 TKX327510:TKX327544 TUT327510:TUT327544 UEP327510:UEP327544 UOL327510:UOL327544 UYH327510:UYH327544 VID327510:VID327544 VRZ327510:VRZ327544 WBV327510:WBV327544 WLR327510:WLR327544 WVN327510:WVN327544 F393046:F393080 JB393046:JB393080 SX393046:SX393080 ACT393046:ACT393080 AMP393046:AMP393080 AWL393046:AWL393080 BGH393046:BGH393080 BQD393046:BQD393080 BZZ393046:BZZ393080 CJV393046:CJV393080 CTR393046:CTR393080 DDN393046:DDN393080 DNJ393046:DNJ393080 DXF393046:DXF393080 EHB393046:EHB393080 EQX393046:EQX393080 FAT393046:FAT393080 FKP393046:FKP393080 FUL393046:FUL393080 GEH393046:GEH393080 GOD393046:GOD393080 GXZ393046:GXZ393080 HHV393046:HHV393080 HRR393046:HRR393080 IBN393046:IBN393080 ILJ393046:ILJ393080 IVF393046:IVF393080 JFB393046:JFB393080 JOX393046:JOX393080 JYT393046:JYT393080 KIP393046:KIP393080 KSL393046:KSL393080 LCH393046:LCH393080 LMD393046:LMD393080 LVZ393046:LVZ393080 MFV393046:MFV393080 MPR393046:MPR393080 MZN393046:MZN393080 NJJ393046:NJJ393080 NTF393046:NTF393080 ODB393046:ODB393080 OMX393046:OMX393080 OWT393046:OWT393080 PGP393046:PGP393080 PQL393046:PQL393080 QAH393046:QAH393080 QKD393046:QKD393080 QTZ393046:QTZ393080 RDV393046:RDV393080 RNR393046:RNR393080 RXN393046:RXN393080 SHJ393046:SHJ393080 SRF393046:SRF393080 TBB393046:TBB393080 TKX393046:TKX393080 TUT393046:TUT393080 UEP393046:UEP393080 UOL393046:UOL393080 UYH393046:UYH393080 VID393046:VID393080 VRZ393046:VRZ393080 WBV393046:WBV393080 WLR393046:WLR393080 WVN393046:WVN393080 F458582:F458616 JB458582:JB458616 SX458582:SX458616 ACT458582:ACT458616 AMP458582:AMP458616 AWL458582:AWL458616 BGH458582:BGH458616 BQD458582:BQD458616 BZZ458582:BZZ458616 CJV458582:CJV458616 CTR458582:CTR458616 DDN458582:DDN458616 DNJ458582:DNJ458616 DXF458582:DXF458616 EHB458582:EHB458616 EQX458582:EQX458616 FAT458582:FAT458616 FKP458582:FKP458616 FUL458582:FUL458616 GEH458582:GEH458616 GOD458582:GOD458616 GXZ458582:GXZ458616 HHV458582:HHV458616 HRR458582:HRR458616 IBN458582:IBN458616 ILJ458582:ILJ458616 IVF458582:IVF458616 JFB458582:JFB458616 JOX458582:JOX458616 JYT458582:JYT458616 KIP458582:KIP458616 KSL458582:KSL458616 LCH458582:LCH458616 LMD458582:LMD458616 LVZ458582:LVZ458616 MFV458582:MFV458616 MPR458582:MPR458616 MZN458582:MZN458616 NJJ458582:NJJ458616 NTF458582:NTF458616 ODB458582:ODB458616 OMX458582:OMX458616 OWT458582:OWT458616 PGP458582:PGP458616 PQL458582:PQL458616 QAH458582:QAH458616 QKD458582:QKD458616 QTZ458582:QTZ458616 RDV458582:RDV458616 RNR458582:RNR458616 RXN458582:RXN458616 SHJ458582:SHJ458616 SRF458582:SRF458616 TBB458582:TBB458616 TKX458582:TKX458616 TUT458582:TUT458616 UEP458582:UEP458616 UOL458582:UOL458616 UYH458582:UYH458616 VID458582:VID458616 VRZ458582:VRZ458616 WBV458582:WBV458616 WLR458582:WLR458616 WVN458582:WVN458616 F524118:F524152 JB524118:JB524152 SX524118:SX524152 ACT524118:ACT524152 AMP524118:AMP524152 AWL524118:AWL524152 BGH524118:BGH524152 BQD524118:BQD524152 BZZ524118:BZZ524152 CJV524118:CJV524152 CTR524118:CTR524152 DDN524118:DDN524152 DNJ524118:DNJ524152 DXF524118:DXF524152 EHB524118:EHB524152 EQX524118:EQX524152 FAT524118:FAT524152 FKP524118:FKP524152 FUL524118:FUL524152 GEH524118:GEH524152 GOD524118:GOD524152 GXZ524118:GXZ524152 HHV524118:HHV524152 HRR524118:HRR524152 IBN524118:IBN524152 ILJ524118:ILJ524152 IVF524118:IVF524152 JFB524118:JFB524152 JOX524118:JOX524152 JYT524118:JYT524152 KIP524118:KIP524152 KSL524118:KSL524152 LCH524118:LCH524152 LMD524118:LMD524152 LVZ524118:LVZ524152 MFV524118:MFV524152 MPR524118:MPR524152 MZN524118:MZN524152 NJJ524118:NJJ524152 NTF524118:NTF524152 ODB524118:ODB524152 OMX524118:OMX524152 OWT524118:OWT524152 PGP524118:PGP524152 PQL524118:PQL524152 QAH524118:QAH524152 QKD524118:QKD524152 QTZ524118:QTZ524152 RDV524118:RDV524152 RNR524118:RNR524152 RXN524118:RXN524152 SHJ524118:SHJ524152 SRF524118:SRF524152 TBB524118:TBB524152 TKX524118:TKX524152 TUT524118:TUT524152 UEP524118:UEP524152 UOL524118:UOL524152 UYH524118:UYH524152 VID524118:VID524152 VRZ524118:VRZ524152 WBV524118:WBV524152 WLR524118:WLR524152 WVN524118:WVN524152 F589654:F589688 JB589654:JB589688 SX589654:SX589688 ACT589654:ACT589688 AMP589654:AMP589688 AWL589654:AWL589688 BGH589654:BGH589688 BQD589654:BQD589688 BZZ589654:BZZ589688 CJV589654:CJV589688 CTR589654:CTR589688 DDN589654:DDN589688 DNJ589654:DNJ589688 DXF589654:DXF589688 EHB589654:EHB589688 EQX589654:EQX589688 FAT589654:FAT589688 FKP589654:FKP589688 FUL589654:FUL589688 GEH589654:GEH589688 GOD589654:GOD589688 GXZ589654:GXZ589688 HHV589654:HHV589688 HRR589654:HRR589688 IBN589654:IBN589688 ILJ589654:ILJ589688 IVF589654:IVF589688 JFB589654:JFB589688 JOX589654:JOX589688 JYT589654:JYT589688 KIP589654:KIP589688 KSL589654:KSL589688 LCH589654:LCH589688 LMD589654:LMD589688 LVZ589654:LVZ589688 MFV589654:MFV589688 MPR589654:MPR589688 MZN589654:MZN589688 NJJ589654:NJJ589688 NTF589654:NTF589688 ODB589654:ODB589688 OMX589654:OMX589688 OWT589654:OWT589688 PGP589654:PGP589688 PQL589654:PQL589688 QAH589654:QAH589688 QKD589654:QKD589688 QTZ589654:QTZ589688 RDV589654:RDV589688 RNR589654:RNR589688 RXN589654:RXN589688 SHJ589654:SHJ589688 SRF589654:SRF589688 TBB589654:TBB589688 TKX589654:TKX589688 TUT589654:TUT589688 UEP589654:UEP589688 UOL589654:UOL589688 UYH589654:UYH589688 VID589654:VID589688 VRZ589654:VRZ589688 WBV589654:WBV589688 WLR589654:WLR589688 WVN589654:WVN589688 F655190:F655224 JB655190:JB655224 SX655190:SX655224 ACT655190:ACT655224 AMP655190:AMP655224 AWL655190:AWL655224 BGH655190:BGH655224 BQD655190:BQD655224 BZZ655190:BZZ655224 CJV655190:CJV655224 CTR655190:CTR655224 DDN655190:DDN655224 DNJ655190:DNJ655224 DXF655190:DXF655224 EHB655190:EHB655224 EQX655190:EQX655224 FAT655190:FAT655224 FKP655190:FKP655224 FUL655190:FUL655224 GEH655190:GEH655224 GOD655190:GOD655224 GXZ655190:GXZ655224 HHV655190:HHV655224 HRR655190:HRR655224 IBN655190:IBN655224 ILJ655190:ILJ655224 IVF655190:IVF655224 JFB655190:JFB655224 JOX655190:JOX655224 JYT655190:JYT655224 KIP655190:KIP655224 KSL655190:KSL655224 LCH655190:LCH655224 LMD655190:LMD655224 LVZ655190:LVZ655224 MFV655190:MFV655224 MPR655190:MPR655224 MZN655190:MZN655224 NJJ655190:NJJ655224 NTF655190:NTF655224 ODB655190:ODB655224 OMX655190:OMX655224 OWT655190:OWT655224 PGP655190:PGP655224 PQL655190:PQL655224 QAH655190:QAH655224 QKD655190:QKD655224 QTZ655190:QTZ655224 RDV655190:RDV655224 RNR655190:RNR655224 RXN655190:RXN655224 SHJ655190:SHJ655224 SRF655190:SRF655224 TBB655190:TBB655224 TKX655190:TKX655224 TUT655190:TUT655224 UEP655190:UEP655224 UOL655190:UOL655224 UYH655190:UYH655224 VID655190:VID655224 VRZ655190:VRZ655224 WBV655190:WBV655224 WLR655190:WLR655224 WVN655190:WVN655224 F720726:F720760 JB720726:JB720760 SX720726:SX720760 ACT720726:ACT720760 AMP720726:AMP720760 AWL720726:AWL720760 BGH720726:BGH720760 BQD720726:BQD720760 BZZ720726:BZZ720760 CJV720726:CJV720760 CTR720726:CTR720760 DDN720726:DDN720760 DNJ720726:DNJ720760 DXF720726:DXF720760 EHB720726:EHB720760 EQX720726:EQX720760 FAT720726:FAT720760 FKP720726:FKP720760 FUL720726:FUL720760 GEH720726:GEH720760 GOD720726:GOD720760 GXZ720726:GXZ720760 HHV720726:HHV720760 HRR720726:HRR720760 IBN720726:IBN720760 ILJ720726:ILJ720760 IVF720726:IVF720760 JFB720726:JFB720760 JOX720726:JOX720760 JYT720726:JYT720760 KIP720726:KIP720760 KSL720726:KSL720760 LCH720726:LCH720760 LMD720726:LMD720760 LVZ720726:LVZ720760 MFV720726:MFV720760 MPR720726:MPR720760 MZN720726:MZN720760 NJJ720726:NJJ720760 NTF720726:NTF720760 ODB720726:ODB720760 OMX720726:OMX720760 OWT720726:OWT720760 PGP720726:PGP720760 PQL720726:PQL720760 QAH720726:QAH720760 QKD720726:QKD720760 QTZ720726:QTZ720760 RDV720726:RDV720760 RNR720726:RNR720760 RXN720726:RXN720760 SHJ720726:SHJ720760 SRF720726:SRF720760 TBB720726:TBB720760 TKX720726:TKX720760 TUT720726:TUT720760 UEP720726:UEP720760 UOL720726:UOL720760 UYH720726:UYH720760 VID720726:VID720760 VRZ720726:VRZ720760 WBV720726:WBV720760 WLR720726:WLR720760 WVN720726:WVN720760 F786262:F786296 JB786262:JB786296 SX786262:SX786296 ACT786262:ACT786296 AMP786262:AMP786296 AWL786262:AWL786296 BGH786262:BGH786296 BQD786262:BQD786296 BZZ786262:BZZ786296 CJV786262:CJV786296 CTR786262:CTR786296 DDN786262:DDN786296 DNJ786262:DNJ786296 DXF786262:DXF786296 EHB786262:EHB786296 EQX786262:EQX786296 FAT786262:FAT786296 FKP786262:FKP786296 FUL786262:FUL786296 GEH786262:GEH786296 GOD786262:GOD786296 GXZ786262:GXZ786296 HHV786262:HHV786296 HRR786262:HRR786296 IBN786262:IBN786296 ILJ786262:ILJ786296 IVF786262:IVF786296 JFB786262:JFB786296 JOX786262:JOX786296 JYT786262:JYT786296 KIP786262:KIP786296 KSL786262:KSL786296 LCH786262:LCH786296 LMD786262:LMD786296 LVZ786262:LVZ786296 MFV786262:MFV786296 MPR786262:MPR786296 MZN786262:MZN786296 NJJ786262:NJJ786296 NTF786262:NTF786296 ODB786262:ODB786296 OMX786262:OMX786296 OWT786262:OWT786296 PGP786262:PGP786296 PQL786262:PQL786296 QAH786262:QAH786296 QKD786262:QKD786296 QTZ786262:QTZ786296 RDV786262:RDV786296 RNR786262:RNR786296 RXN786262:RXN786296 SHJ786262:SHJ786296 SRF786262:SRF786296 TBB786262:TBB786296 TKX786262:TKX786296 TUT786262:TUT786296 UEP786262:UEP786296 UOL786262:UOL786296 UYH786262:UYH786296 VID786262:VID786296 VRZ786262:VRZ786296 WBV786262:WBV786296 WLR786262:WLR786296 WVN786262:WVN786296 F851798:F851832 JB851798:JB851832 SX851798:SX851832 ACT851798:ACT851832 AMP851798:AMP851832 AWL851798:AWL851832 BGH851798:BGH851832 BQD851798:BQD851832 BZZ851798:BZZ851832 CJV851798:CJV851832 CTR851798:CTR851832 DDN851798:DDN851832 DNJ851798:DNJ851832 DXF851798:DXF851832 EHB851798:EHB851832 EQX851798:EQX851832 FAT851798:FAT851832 FKP851798:FKP851832 FUL851798:FUL851832 GEH851798:GEH851832 GOD851798:GOD851832 GXZ851798:GXZ851832 HHV851798:HHV851832 HRR851798:HRR851832 IBN851798:IBN851832 ILJ851798:ILJ851832 IVF851798:IVF851832 JFB851798:JFB851832 JOX851798:JOX851832 JYT851798:JYT851832 KIP851798:KIP851832 KSL851798:KSL851832 LCH851798:LCH851832 LMD851798:LMD851832 LVZ851798:LVZ851832 MFV851798:MFV851832 MPR851798:MPR851832 MZN851798:MZN851832 NJJ851798:NJJ851832 NTF851798:NTF851832 ODB851798:ODB851832 OMX851798:OMX851832 OWT851798:OWT851832 PGP851798:PGP851832 PQL851798:PQL851832 QAH851798:QAH851832 QKD851798:QKD851832 QTZ851798:QTZ851832 RDV851798:RDV851832 RNR851798:RNR851832 RXN851798:RXN851832 SHJ851798:SHJ851832 SRF851798:SRF851832 TBB851798:TBB851832 TKX851798:TKX851832 TUT851798:TUT851832 UEP851798:UEP851832 UOL851798:UOL851832 UYH851798:UYH851832 VID851798:VID851832 VRZ851798:VRZ851832 WBV851798:WBV851832 WLR851798:WLR851832 WVN851798:WVN851832 F917334:F917368 JB917334:JB917368 SX917334:SX917368 ACT917334:ACT917368 AMP917334:AMP917368 AWL917334:AWL917368 BGH917334:BGH917368 BQD917334:BQD917368 BZZ917334:BZZ917368 CJV917334:CJV917368 CTR917334:CTR917368 DDN917334:DDN917368 DNJ917334:DNJ917368 DXF917334:DXF917368 EHB917334:EHB917368 EQX917334:EQX917368 FAT917334:FAT917368 FKP917334:FKP917368 FUL917334:FUL917368 GEH917334:GEH917368 GOD917334:GOD917368 GXZ917334:GXZ917368 HHV917334:HHV917368 HRR917334:HRR917368 IBN917334:IBN917368 ILJ917334:ILJ917368 IVF917334:IVF917368 JFB917334:JFB917368 JOX917334:JOX917368 JYT917334:JYT917368 KIP917334:KIP917368 KSL917334:KSL917368 LCH917334:LCH917368 LMD917334:LMD917368 LVZ917334:LVZ917368 MFV917334:MFV917368 MPR917334:MPR917368 MZN917334:MZN917368 NJJ917334:NJJ917368 NTF917334:NTF917368 ODB917334:ODB917368 OMX917334:OMX917368 OWT917334:OWT917368 PGP917334:PGP917368 PQL917334:PQL917368 QAH917334:QAH917368 QKD917334:QKD917368 QTZ917334:QTZ917368 RDV917334:RDV917368 RNR917334:RNR917368 RXN917334:RXN917368 SHJ917334:SHJ917368 SRF917334:SRF917368 TBB917334:TBB917368 TKX917334:TKX917368 TUT917334:TUT917368 UEP917334:UEP917368 UOL917334:UOL917368 UYH917334:UYH917368 VID917334:VID917368 VRZ917334:VRZ917368 WBV917334:WBV917368 WLR917334:WLR917368 WVN917334:WVN917368 F982870:F982904 JB982870:JB982904 SX982870:SX982904 ACT982870:ACT982904 AMP982870:AMP982904 AWL982870:AWL982904 BGH982870:BGH982904 BQD982870:BQD982904 BZZ982870:BZZ982904 CJV982870:CJV982904 CTR982870:CTR982904 DDN982870:DDN982904 DNJ982870:DNJ982904 DXF982870:DXF982904 EHB982870:EHB982904 EQX982870:EQX982904 FAT982870:FAT982904 FKP982870:FKP982904 FUL982870:FUL982904 GEH982870:GEH982904 GOD982870:GOD982904 GXZ982870:GXZ982904 HHV982870:HHV982904 HRR982870:HRR982904 IBN982870:IBN982904 ILJ982870:ILJ982904 IVF982870:IVF982904 JFB982870:JFB982904 JOX982870:JOX982904 JYT982870:JYT982904 KIP982870:KIP982904 KSL982870:KSL982904 LCH982870:LCH982904 LMD982870:LMD982904 LVZ982870:LVZ982904 MFV982870:MFV982904 MPR982870:MPR982904 MZN982870:MZN982904 NJJ982870:NJJ982904 NTF982870:NTF982904 ODB982870:ODB982904 OMX982870:OMX982904 OWT982870:OWT982904 PGP982870:PGP982904 PQL982870:PQL982904 QAH982870:QAH982904 QKD982870:QKD982904 QTZ982870:QTZ982904 RDV982870:RDV982904 RNR982870:RNR982904 RXN982870:RXN982904 SHJ982870:SHJ982904 SRF982870:SRF982904 TBB982870:TBB982904 TKX982870:TKX982904 TUT982870:TUT982904 UEP982870:UEP982904 UOL982870:UOL982904 UYH982870:UYH982904 VID982870:VID982904 VRZ982870:VRZ982904 WBV982870:WBV982904 WLR982870:WLR982904 WVN982870:WVN982904 F65324:F65358 JB65324:JB65358 SX65324:SX65358 ACT65324:ACT65358 AMP65324:AMP65358 AWL65324:AWL65358 BGH65324:BGH65358 BQD65324:BQD65358 BZZ65324:BZZ65358 CJV65324:CJV65358 CTR65324:CTR65358 DDN65324:DDN65358 DNJ65324:DNJ65358 DXF65324:DXF65358 EHB65324:EHB65358 EQX65324:EQX65358 FAT65324:FAT65358 FKP65324:FKP65358 FUL65324:FUL65358 GEH65324:GEH65358 GOD65324:GOD65358 GXZ65324:GXZ65358 HHV65324:HHV65358 HRR65324:HRR65358 IBN65324:IBN65358 ILJ65324:ILJ65358 IVF65324:IVF65358 JFB65324:JFB65358 JOX65324:JOX65358 JYT65324:JYT65358 KIP65324:KIP65358 KSL65324:KSL65358 LCH65324:LCH65358 LMD65324:LMD65358 LVZ65324:LVZ65358 MFV65324:MFV65358 MPR65324:MPR65358 MZN65324:MZN65358 NJJ65324:NJJ65358 NTF65324:NTF65358 ODB65324:ODB65358 OMX65324:OMX65358 OWT65324:OWT65358 PGP65324:PGP65358 PQL65324:PQL65358 QAH65324:QAH65358 QKD65324:QKD65358 QTZ65324:QTZ65358 RDV65324:RDV65358 RNR65324:RNR65358 RXN65324:RXN65358 SHJ65324:SHJ65358 SRF65324:SRF65358 TBB65324:TBB65358 TKX65324:TKX65358 TUT65324:TUT65358 UEP65324:UEP65358 UOL65324:UOL65358 UYH65324:UYH65358 VID65324:VID65358 VRZ65324:VRZ65358 WBV65324:WBV65358 WLR65324:WLR65358 WVN65324:WVN65358 F130860:F130894 JB130860:JB130894 SX130860:SX130894 ACT130860:ACT130894 AMP130860:AMP130894 AWL130860:AWL130894 BGH130860:BGH130894 BQD130860:BQD130894 BZZ130860:BZZ130894 CJV130860:CJV130894 CTR130860:CTR130894 DDN130860:DDN130894 DNJ130860:DNJ130894 DXF130860:DXF130894 EHB130860:EHB130894 EQX130860:EQX130894 FAT130860:FAT130894 FKP130860:FKP130894 FUL130860:FUL130894 GEH130860:GEH130894 GOD130860:GOD130894 GXZ130860:GXZ130894 HHV130860:HHV130894 HRR130860:HRR130894 IBN130860:IBN130894 ILJ130860:ILJ130894 IVF130860:IVF130894 JFB130860:JFB130894 JOX130860:JOX130894 JYT130860:JYT130894 KIP130860:KIP130894 KSL130860:KSL130894 LCH130860:LCH130894 LMD130860:LMD130894 LVZ130860:LVZ130894 MFV130860:MFV130894 MPR130860:MPR130894 MZN130860:MZN130894 NJJ130860:NJJ130894 NTF130860:NTF130894 ODB130860:ODB130894 OMX130860:OMX130894 OWT130860:OWT130894 PGP130860:PGP130894 PQL130860:PQL130894 QAH130860:QAH130894 QKD130860:QKD130894 QTZ130860:QTZ130894 RDV130860:RDV130894 RNR130860:RNR130894 RXN130860:RXN130894 SHJ130860:SHJ130894 SRF130860:SRF130894 TBB130860:TBB130894 TKX130860:TKX130894 TUT130860:TUT130894 UEP130860:UEP130894 UOL130860:UOL130894 UYH130860:UYH130894 VID130860:VID130894 VRZ130860:VRZ130894 WBV130860:WBV130894 WLR130860:WLR130894 WVN130860:WVN130894 F196396:F196430 JB196396:JB196430 SX196396:SX196430 ACT196396:ACT196430 AMP196396:AMP196430 AWL196396:AWL196430 BGH196396:BGH196430 BQD196396:BQD196430 BZZ196396:BZZ196430 CJV196396:CJV196430 CTR196396:CTR196430 DDN196396:DDN196430 DNJ196396:DNJ196430 DXF196396:DXF196430 EHB196396:EHB196430 EQX196396:EQX196430 FAT196396:FAT196430 FKP196396:FKP196430 FUL196396:FUL196430 GEH196396:GEH196430 GOD196396:GOD196430 GXZ196396:GXZ196430 HHV196396:HHV196430 HRR196396:HRR196430 IBN196396:IBN196430 ILJ196396:ILJ196430 IVF196396:IVF196430 JFB196396:JFB196430 JOX196396:JOX196430 JYT196396:JYT196430 KIP196396:KIP196430 KSL196396:KSL196430 LCH196396:LCH196430 LMD196396:LMD196430 LVZ196396:LVZ196430 MFV196396:MFV196430 MPR196396:MPR196430 MZN196396:MZN196430 NJJ196396:NJJ196430 NTF196396:NTF196430 ODB196396:ODB196430 OMX196396:OMX196430 OWT196396:OWT196430 PGP196396:PGP196430 PQL196396:PQL196430 QAH196396:QAH196430 QKD196396:QKD196430 QTZ196396:QTZ196430 RDV196396:RDV196430 RNR196396:RNR196430 RXN196396:RXN196430 SHJ196396:SHJ196430 SRF196396:SRF196430 TBB196396:TBB196430 TKX196396:TKX196430 TUT196396:TUT196430 UEP196396:UEP196430 UOL196396:UOL196430 UYH196396:UYH196430 VID196396:VID196430 VRZ196396:VRZ196430 WBV196396:WBV196430 WLR196396:WLR196430 WVN196396:WVN196430 F261932:F261966 JB261932:JB261966 SX261932:SX261966 ACT261932:ACT261966 AMP261932:AMP261966 AWL261932:AWL261966 BGH261932:BGH261966 BQD261932:BQD261966 BZZ261932:BZZ261966 CJV261932:CJV261966 CTR261932:CTR261966 DDN261932:DDN261966 DNJ261932:DNJ261966 DXF261932:DXF261966 EHB261932:EHB261966 EQX261932:EQX261966 FAT261932:FAT261966 FKP261932:FKP261966 FUL261932:FUL261966 GEH261932:GEH261966 GOD261932:GOD261966 GXZ261932:GXZ261966 HHV261932:HHV261966 HRR261932:HRR261966 IBN261932:IBN261966 ILJ261932:ILJ261966 IVF261932:IVF261966 JFB261932:JFB261966 JOX261932:JOX261966 JYT261932:JYT261966 KIP261932:KIP261966 KSL261932:KSL261966 LCH261932:LCH261966 LMD261932:LMD261966 LVZ261932:LVZ261966 MFV261932:MFV261966 MPR261932:MPR261966 MZN261932:MZN261966 NJJ261932:NJJ261966 NTF261932:NTF261966 ODB261932:ODB261966 OMX261932:OMX261966 OWT261932:OWT261966 PGP261932:PGP261966 PQL261932:PQL261966 QAH261932:QAH261966 QKD261932:QKD261966 QTZ261932:QTZ261966 RDV261932:RDV261966 RNR261932:RNR261966 RXN261932:RXN261966 SHJ261932:SHJ261966 SRF261932:SRF261966 TBB261932:TBB261966 TKX261932:TKX261966 TUT261932:TUT261966 UEP261932:UEP261966 UOL261932:UOL261966 UYH261932:UYH261966 VID261932:VID261966 VRZ261932:VRZ261966 WBV261932:WBV261966 WLR261932:WLR261966 WVN261932:WVN261966 F327468:F327502 JB327468:JB327502 SX327468:SX327502 ACT327468:ACT327502 AMP327468:AMP327502 AWL327468:AWL327502 BGH327468:BGH327502 BQD327468:BQD327502 BZZ327468:BZZ327502 CJV327468:CJV327502 CTR327468:CTR327502 DDN327468:DDN327502 DNJ327468:DNJ327502 DXF327468:DXF327502 EHB327468:EHB327502 EQX327468:EQX327502 FAT327468:FAT327502 FKP327468:FKP327502 FUL327468:FUL327502 GEH327468:GEH327502 GOD327468:GOD327502 GXZ327468:GXZ327502 HHV327468:HHV327502 HRR327468:HRR327502 IBN327468:IBN327502 ILJ327468:ILJ327502 IVF327468:IVF327502 JFB327468:JFB327502 JOX327468:JOX327502 JYT327468:JYT327502 KIP327468:KIP327502 KSL327468:KSL327502 LCH327468:LCH327502 LMD327468:LMD327502 LVZ327468:LVZ327502 MFV327468:MFV327502 MPR327468:MPR327502 MZN327468:MZN327502 NJJ327468:NJJ327502 NTF327468:NTF327502 ODB327468:ODB327502 OMX327468:OMX327502 OWT327468:OWT327502 PGP327468:PGP327502 PQL327468:PQL327502 QAH327468:QAH327502 QKD327468:QKD327502 QTZ327468:QTZ327502 RDV327468:RDV327502 RNR327468:RNR327502 RXN327468:RXN327502 SHJ327468:SHJ327502 SRF327468:SRF327502 TBB327468:TBB327502 TKX327468:TKX327502 TUT327468:TUT327502 UEP327468:UEP327502 UOL327468:UOL327502 UYH327468:UYH327502 VID327468:VID327502 VRZ327468:VRZ327502 WBV327468:WBV327502 WLR327468:WLR327502 WVN327468:WVN327502 F393004:F393038 JB393004:JB393038 SX393004:SX393038 ACT393004:ACT393038 AMP393004:AMP393038 AWL393004:AWL393038 BGH393004:BGH393038 BQD393004:BQD393038 BZZ393004:BZZ393038 CJV393004:CJV393038 CTR393004:CTR393038 DDN393004:DDN393038 DNJ393004:DNJ393038 DXF393004:DXF393038 EHB393004:EHB393038 EQX393004:EQX393038 FAT393004:FAT393038 FKP393004:FKP393038 FUL393004:FUL393038 GEH393004:GEH393038 GOD393004:GOD393038 GXZ393004:GXZ393038 HHV393004:HHV393038 HRR393004:HRR393038 IBN393004:IBN393038 ILJ393004:ILJ393038 IVF393004:IVF393038 JFB393004:JFB393038 JOX393004:JOX393038 JYT393004:JYT393038 KIP393004:KIP393038 KSL393004:KSL393038 LCH393004:LCH393038 LMD393004:LMD393038 LVZ393004:LVZ393038 MFV393004:MFV393038 MPR393004:MPR393038 MZN393004:MZN393038 NJJ393004:NJJ393038 NTF393004:NTF393038 ODB393004:ODB393038 OMX393004:OMX393038 OWT393004:OWT393038 PGP393004:PGP393038 PQL393004:PQL393038 QAH393004:QAH393038 QKD393004:QKD393038 QTZ393004:QTZ393038 RDV393004:RDV393038 RNR393004:RNR393038 RXN393004:RXN393038 SHJ393004:SHJ393038 SRF393004:SRF393038 TBB393004:TBB393038 TKX393004:TKX393038 TUT393004:TUT393038 UEP393004:UEP393038 UOL393004:UOL393038 UYH393004:UYH393038 VID393004:VID393038 VRZ393004:VRZ393038 WBV393004:WBV393038 WLR393004:WLR393038 WVN393004:WVN393038 F458540:F458574 JB458540:JB458574 SX458540:SX458574 ACT458540:ACT458574 AMP458540:AMP458574 AWL458540:AWL458574 BGH458540:BGH458574 BQD458540:BQD458574 BZZ458540:BZZ458574 CJV458540:CJV458574 CTR458540:CTR458574 DDN458540:DDN458574 DNJ458540:DNJ458574 DXF458540:DXF458574 EHB458540:EHB458574 EQX458540:EQX458574 FAT458540:FAT458574 FKP458540:FKP458574 FUL458540:FUL458574 GEH458540:GEH458574 GOD458540:GOD458574 GXZ458540:GXZ458574 HHV458540:HHV458574 HRR458540:HRR458574 IBN458540:IBN458574 ILJ458540:ILJ458574 IVF458540:IVF458574 JFB458540:JFB458574 JOX458540:JOX458574 JYT458540:JYT458574 KIP458540:KIP458574 KSL458540:KSL458574 LCH458540:LCH458574 LMD458540:LMD458574 LVZ458540:LVZ458574 MFV458540:MFV458574 MPR458540:MPR458574 MZN458540:MZN458574 NJJ458540:NJJ458574 NTF458540:NTF458574 ODB458540:ODB458574 OMX458540:OMX458574 OWT458540:OWT458574 PGP458540:PGP458574 PQL458540:PQL458574 QAH458540:QAH458574 QKD458540:QKD458574 QTZ458540:QTZ458574 RDV458540:RDV458574 RNR458540:RNR458574 RXN458540:RXN458574 SHJ458540:SHJ458574 SRF458540:SRF458574 TBB458540:TBB458574 TKX458540:TKX458574 TUT458540:TUT458574 UEP458540:UEP458574 UOL458540:UOL458574 UYH458540:UYH458574 VID458540:VID458574 VRZ458540:VRZ458574 WBV458540:WBV458574 WLR458540:WLR458574 WVN458540:WVN458574 F524076:F524110 JB524076:JB524110 SX524076:SX524110 ACT524076:ACT524110 AMP524076:AMP524110 AWL524076:AWL524110 BGH524076:BGH524110 BQD524076:BQD524110 BZZ524076:BZZ524110 CJV524076:CJV524110 CTR524076:CTR524110 DDN524076:DDN524110 DNJ524076:DNJ524110 DXF524076:DXF524110 EHB524076:EHB524110 EQX524076:EQX524110 FAT524076:FAT524110 FKP524076:FKP524110 FUL524076:FUL524110 GEH524076:GEH524110 GOD524076:GOD524110 GXZ524076:GXZ524110 HHV524076:HHV524110 HRR524076:HRR524110 IBN524076:IBN524110 ILJ524076:ILJ524110 IVF524076:IVF524110 JFB524076:JFB524110 JOX524076:JOX524110 JYT524076:JYT524110 KIP524076:KIP524110 KSL524076:KSL524110 LCH524076:LCH524110 LMD524076:LMD524110 LVZ524076:LVZ524110 MFV524076:MFV524110 MPR524076:MPR524110 MZN524076:MZN524110 NJJ524076:NJJ524110 NTF524076:NTF524110 ODB524076:ODB524110 OMX524076:OMX524110 OWT524076:OWT524110 PGP524076:PGP524110 PQL524076:PQL524110 QAH524076:QAH524110 QKD524076:QKD524110 QTZ524076:QTZ524110 RDV524076:RDV524110 RNR524076:RNR524110 RXN524076:RXN524110 SHJ524076:SHJ524110 SRF524076:SRF524110 TBB524076:TBB524110 TKX524076:TKX524110 TUT524076:TUT524110 UEP524076:UEP524110 UOL524076:UOL524110 UYH524076:UYH524110 VID524076:VID524110 VRZ524076:VRZ524110 WBV524076:WBV524110 WLR524076:WLR524110 WVN524076:WVN524110 F589612:F589646 JB589612:JB589646 SX589612:SX589646 ACT589612:ACT589646 AMP589612:AMP589646 AWL589612:AWL589646 BGH589612:BGH589646 BQD589612:BQD589646 BZZ589612:BZZ589646 CJV589612:CJV589646 CTR589612:CTR589646 DDN589612:DDN589646 DNJ589612:DNJ589646 DXF589612:DXF589646 EHB589612:EHB589646 EQX589612:EQX589646 FAT589612:FAT589646 FKP589612:FKP589646 FUL589612:FUL589646 GEH589612:GEH589646 GOD589612:GOD589646 GXZ589612:GXZ589646 HHV589612:HHV589646 HRR589612:HRR589646 IBN589612:IBN589646 ILJ589612:ILJ589646 IVF589612:IVF589646 JFB589612:JFB589646 JOX589612:JOX589646 JYT589612:JYT589646 KIP589612:KIP589646 KSL589612:KSL589646 LCH589612:LCH589646 LMD589612:LMD589646 LVZ589612:LVZ589646 MFV589612:MFV589646 MPR589612:MPR589646 MZN589612:MZN589646 NJJ589612:NJJ589646 NTF589612:NTF589646 ODB589612:ODB589646 OMX589612:OMX589646 OWT589612:OWT589646 PGP589612:PGP589646 PQL589612:PQL589646 QAH589612:QAH589646 QKD589612:QKD589646 QTZ589612:QTZ589646 RDV589612:RDV589646 RNR589612:RNR589646 RXN589612:RXN589646 SHJ589612:SHJ589646 SRF589612:SRF589646 TBB589612:TBB589646 TKX589612:TKX589646 TUT589612:TUT589646 UEP589612:UEP589646 UOL589612:UOL589646 UYH589612:UYH589646 VID589612:VID589646 VRZ589612:VRZ589646 WBV589612:WBV589646 WLR589612:WLR589646 WVN589612:WVN589646 F655148:F655182 JB655148:JB655182 SX655148:SX655182 ACT655148:ACT655182 AMP655148:AMP655182 AWL655148:AWL655182 BGH655148:BGH655182 BQD655148:BQD655182 BZZ655148:BZZ655182 CJV655148:CJV655182 CTR655148:CTR655182 DDN655148:DDN655182 DNJ655148:DNJ655182 DXF655148:DXF655182 EHB655148:EHB655182 EQX655148:EQX655182 FAT655148:FAT655182 FKP655148:FKP655182 FUL655148:FUL655182 GEH655148:GEH655182 GOD655148:GOD655182 GXZ655148:GXZ655182 HHV655148:HHV655182 HRR655148:HRR655182 IBN655148:IBN655182 ILJ655148:ILJ655182 IVF655148:IVF655182 JFB655148:JFB655182 JOX655148:JOX655182 JYT655148:JYT655182 KIP655148:KIP655182 KSL655148:KSL655182 LCH655148:LCH655182 LMD655148:LMD655182 LVZ655148:LVZ655182 MFV655148:MFV655182 MPR655148:MPR655182 MZN655148:MZN655182 NJJ655148:NJJ655182 NTF655148:NTF655182 ODB655148:ODB655182 OMX655148:OMX655182 OWT655148:OWT655182 PGP655148:PGP655182 PQL655148:PQL655182 QAH655148:QAH655182 QKD655148:QKD655182 QTZ655148:QTZ655182 RDV655148:RDV655182 RNR655148:RNR655182 RXN655148:RXN655182 SHJ655148:SHJ655182 SRF655148:SRF655182 TBB655148:TBB655182 TKX655148:TKX655182 TUT655148:TUT655182 UEP655148:UEP655182 UOL655148:UOL655182 UYH655148:UYH655182 VID655148:VID655182 VRZ655148:VRZ655182 WBV655148:WBV655182 WLR655148:WLR655182 WVN655148:WVN655182 F720684:F720718 JB720684:JB720718 SX720684:SX720718 ACT720684:ACT720718 AMP720684:AMP720718 AWL720684:AWL720718 BGH720684:BGH720718 BQD720684:BQD720718 BZZ720684:BZZ720718 CJV720684:CJV720718 CTR720684:CTR720718 DDN720684:DDN720718 DNJ720684:DNJ720718 DXF720684:DXF720718 EHB720684:EHB720718 EQX720684:EQX720718 FAT720684:FAT720718 FKP720684:FKP720718 FUL720684:FUL720718 GEH720684:GEH720718 GOD720684:GOD720718 GXZ720684:GXZ720718 HHV720684:HHV720718 HRR720684:HRR720718 IBN720684:IBN720718 ILJ720684:ILJ720718 IVF720684:IVF720718 JFB720684:JFB720718 JOX720684:JOX720718 JYT720684:JYT720718 KIP720684:KIP720718 KSL720684:KSL720718 LCH720684:LCH720718 LMD720684:LMD720718 LVZ720684:LVZ720718 MFV720684:MFV720718 MPR720684:MPR720718 MZN720684:MZN720718 NJJ720684:NJJ720718 NTF720684:NTF720718 ODB720684:ODB720718 OMX720684:OMX720718 OWT720684:OWT720718 PGP720684:PGP720718 PQL720684:PQL720718 QAH720684:QAH720718 QKD720684:QKD720718 QTZ720684:QTZ720718 RDV720684:RDV720718 RNR720684:RNR720718 RXN720684:RXN720718 SHJ720684:SHJ720718 SRF720684:SRF720718 TBB720684:TBB720718 TKX720684:TKX720718 TUT720684:TUT720718 UEP720684:UEP720718 UOL720684:UOL720718 UYH720684:UYH720718 VID720684:VID720718 VRZ720684:VRZ720718 WBV720684:WBV720718 WLR720684:WLR720718 WVN720684:WVN720718 F786220:F786254 JB786220:JB786254 SX786220:SX786254 ACT786220:ACT786254 AMP786220:AMP786254 AWL786220:AWL786254 BGH786220:BGH786254 BQD786220:BQD786254 BZZ786220:BZZ786254 CJV786220:CJV786254 CTR786220:CTR786254 DDN786220:DDN786254 DNJ786220:DNJ786254 DXF786220:DXF786254 EHB786220:EHB786254 EQX786220:EQX786254 FAT786220:FAT786254 FKP786220:FKP786254 FUL786220:FUL786254 GEH786220:GEH786254 GOD786220:GOD786254 GXZ786220:GXZ786254 HHV786220:HHV786254 HRR786220:HRR786254 IBN786220:IBN786254 ILJ786220:ILJ786254 IVF786220:IVF786254 JFB786220:JFB786254 JOX786220:JOX786254 JYT786220:JYT786254 KIP786220:KIP786254 KSL786220:KSL786254 LCH786220:LCH786254 LMD786220:LMD786254 LVZ786220:LVZ786254 MFV786220:MFV786254 MPR786220:MPR786254 MZN786220:MZN786254 NJJ786220:NJJ786254 NTF786220:NTF786254 ODB786220:ODB786254 OMX786220:OMX786254 OWT786220:OWT786254 PGP786220:PGP786254 PQL786220:PQL786254 QAH786220:QAH786254 QKD786220:QKD786254 QTZ786220:QTZ786254 RDV786220:RDV786254 RNR786220:RNR786254 RXN786220:RXN786254 SHJ786220:SHJ786254 SRF786220:SRF786254 TBB786220:TBB786254 TKX786220:TKX786254 TUT786220:TUT786254 UEP786220:UEP786254 UOL786220:UOL786254 UYH786220:UYH786254 VID786220:VID786254 VRZ786220:VRZ786254 WBV786220:WBV786254 WLR786220:WLR786254 WVN786220:WVN786254 F851756:F851790 JB851756:JB851790 SX851756:SX851790 ACT851756:ACT851790 AMP851756:AMP851790 AWL851756:AWL851790 BGH851756:BGH851790 BQD851756:BQD851790 BZZ851756:BZZ851790 CJV851756:CJV851790 CTR851756:CTR851790 DDN851756:DDN851790 DNJ851756:DNJ851790 DXF851756:DXF851790 EHB851756:EHB851790 EQX851756:EQX851790 FAT851756:FAT851790 FKP851756:FKP851790 FUL851756:FUL851790 GEH851756:GEH851790 GOD851756:GOD851790 GXZ851756:GXZ851790 HHV851756:HHV851790 HRR851756:HRR851790 IBN851756:IBN851790 ILJ851756:ILJ851790 IVF851756:IVF851790 JFB851756:JFB851790 JOX851756:JOX851790 JYT851756:JYT851790 KIP851756:KIP851790 KSL851756:KSL851790 LCH851756:LCH851790 LMD851756:LMD851790 LVZ851756:LVZ851790 MFV851756:MFV851790 MPR851756:MPR851790 MZN851756:MZN851790 NJJ851756:NJJ851790 NTF851756:NTF851790 ODB851756:ODB851790 OMX851756:OMX851790 OWT851756:OWT851790 PGP851756:PGP851790 PQL851756:PQL851790 QAH851756:QAH851790 QKD851756:QKD851790 QTZ851756:QTZ851790 RDV851756:RDV851790 RNR851756:RNR851790 RXN851756:RXN851790 SHJ851756:SHJ851790 SRF851756:SRF851790 TBB851756:TBB851790 TKX851756:TKX851790 TUT851756:TUT851790 UEP851756:UEP851790 UOL851756:UOL851790 UYH851756:UYH851790 VID851756:VID851790 VRZ851756:VRZ851790 WBV851756:WBV851790 WLR851756:WLR851790 WVN851756:WVN851790 F917292:F917326 JB917292:JB917326 SX917292:SX917326 ACT917292:ACT917326 AMP917292:AMP917326 AWL917292:AWL917326 BGH917292:BGH917326 BQD917292:BQD917326 BZZ917292:BZZ917326 CJV917292:CJV917326 CTR917292:CTR917326 DDN917292:DDN917326 DNJ917292:DNJ917326 DXF917292:DXF917326 EHB917292:EHB917326 EQX917292:EQX917326 FAT917292:FAT917326 FKP917292:FKP917326 FUL917292:FUL917326 GEH917292:GEH917326 GOD917292:GOD917326 GXZ917292:GXZ917326 HHV917292:HHV917326 HRR917292:HRR917326 IBN917292:IBN917326 ILJ917292:ILJ917326 IVF917292:IVF917326 JFB917292:JFB917326 JOX917292:JOX917326 JYT917292:JYT917326 KIP917292:KIP917326 KSL917292:KSL917326 LCH917292:LCH917326 LMD917292:LMD917326 LVZ917292:LVZ917326 MFV917292:MFV917326 MPR917292:MPR917326 MZN917292:MZN917326 NJJ917292:NJJ917326 NTF917292:NTF917326 ODB917292:ODB917326 OMX917292:OMX917326 OWT917292:OWT917326 PGP917292:PGP917326 PQL917292:PQL917326 QAH917292:QAH917326 QKD917292:QKD917326 QTZ917292:QTZ917326 RDV917292:RDV917326 RNR917292:RNR917326 RXN917292:RXN917326 SHJ917292:SHJ917326 SRF917292:SRF917326 TBB917292:TBB917326 TKX917292:TKX917326 TUT917292:TUT917326 UEP917292:UEP917326 UOL917292:UOL917326 UYH917292:UYH917326 VID917292:VID917326 VRZ917292:VRZ917326 WBV917292:WBV917326 WLR917292:WLR917326 WVN917292:WVN917326 F982828:F982862 JB982828:JB982862 SX982828:SX982862 ACT982828:ACT982862 AMP982828:AMP982862 AWL982828:AWL982862 BGH982828:BGH982862 BQD982828:BQD982862 BZZ982828:BZZ982862 CJV982828:CJV982862 CTR982828:CTR982862 DDN982828:DDN982862 DNJ982828:DNJ982862 DXF982828:DXF982862 EHB982828:EHB982862 EQX982828:EQX982862 FAT982828:FAT982862 FKP982828:FKP982862 FUL982828:FUL982862 GEH982828:GEH982862 GOD982828:GOD982862 GXZ982828:GXZ982862 HHV982828:HHV982862 HRR982828:HRR982862 IBN982828:IBN982862 ILJ982828:ILJ982862 IVF982828:IVF982862 JFB982828:JFB982862 JOX982828:JOX982862 JYT982828:JYT982862 KIP982828:KIP982862 KSL982828:KSL982862 LCH982828:LCH982862 LMD982828:LMD982862 LVZ982828:LVZ982862 MFV982828:MFV982862 MPR982828:MPR982862 MZN982828:MZN982862 NJJ982828:NJJ982862 NTF982828:NTF982862 ODB982828:ODB982862 OMX982828:OMX982862 OWT982828:OWT982862 PGP982828:PGP982862 PQL982828:PQL982862 QAH982828:QAH982862 QKD982828:QKD982862 QTZ982828:QTZ982862 RDV982828:RDV982862 RNR982828:RNR982862 RXN982828:RXN982862 SHJ982828:SHJ982862 SRF982828:SRF982862 TBB982828:TBB982862 TKX982828:TKX982862 TUT982828:TUT982862 UEP982828:UEP982862 UOL982828:UOL982862 UYH982828:UYH982862 VID982828:VID982862 VRZ982828:VRZ982862 WBV982828:WBV982862 WLR982828:WLR982862 WVN982828:WVN982862 F65282:F65316 JB65282:JB65316 SX65282:SX65316 ACT65282:ACT65316 AMP65282:AMP65316 AWL65282:AWL65316 BGH65282:BGH65316 BQD65282:BQD65316 BZZ65282:BZZ65316 CJV65282:CJV65316 CTR65282:CTR65316 DDN65282:DDN65316 DNJ65282:DNJ65316 DXF65282:DXF65316 EHB65282:EHB65316 EQX65282:EQX65316 FAT65282:FAT65316 FKP65282:FKP65316 FUL65282:FUL65316 GEH65282:GEH65316 GOD65282:GOD65316 GXZ65282:GXZ65316 HHV65282:HHV65316 HRR65282:HRR65316 IBN65282:IBN65316 ILJ65282:ILJ65316 IVF65282:IVF65316 JFB65282:JFB65316 JOX65282:JOX65316 JYT65282:JYT65316 KIP65282:KIP65316 KSL65282:KSL65316 LCH65282:LCH65316 LMD65282:LMD65316 LVZ65282:LVZ65316 MFV65282:MFV65316 MPR65282:MPR65316 MZN65282:MZN65316 NJJ65282:NJJ65316 NTF65282:NTF65316 ODB65282:ODB65316 OMX65282:OMX65316 OWT65282:OWT65316 PGP65282:PGP65316 PQL65282:PQL65316 QAH65282:QAH65316 QKD65282:QKD65316 QTZ65282:QTZ65316 RDV65282:RDV65316 RNR65282:RNR65316 RXN65282:RXN65316 SHJ65282:SHJ65316 SRF65282:SRF65316 TBB65282:TBB65316 TKX65282:TKX65316 TUT65282:TUT65316 UEP65282:UEP65316 UOL65282:UOL65316 UYH65282:UYH65316 VID65282:VID65316 VRZ65282:VRZ65316 WBV65282:WBV65316 WLR65282:WLR65316 WVN65282:WVN65316 F130818:F130852 JB130818:JB130852 SX130818:SX130852 ACT130818:ACT130852 AMP130818:AMP130852 AWL130818:AWL130852 BGH130818:BGH130852 BQD130818:BQD130852 BZZ130818:BZZ130852 CJV130818:CJV130852 CTR130818:CTR130852 DDN130818:DDN130852 DNJ130818:DNJ130852 DXF130818:DXF130852 EHB130818:EHB130852 EQX130818:EQX130852 FAT130818:FAT130852 FKP130818:FKP130852 FUL130818:FUL130852 GEH130818:GEH130852 GOD130818:GOD130852 GXZ130818:GXZ130852 HHV130818:HHV130852 HRR130818:HRR130852 IBN130818:IBN130852 ILJ130818:ILJ130852 IVF130818:IVF130852 JFB130818:JFB130852 JOX130818:JOX130852 JYT130818:JYT130852 KIP130818:KIP130852 KSL130818:KSL130852 LCH130818:LCH130852 LMD130818:LMD130852 LVZ130818:LVZ130852 MFV130818:MFV130852 MPR130818:MPR130852 MZN130818:MZN130852 NJJ130818:NJJ130852 NTF130818:NTF130852 ODB130818:ODB130852 OMX130818:OMX130852 OWT130818:OWT130852 PGP130818:PGP130852 PQL130818:PQL130852 QAH130818:QAH130852 QKD130818:QKD130852 QTZ130818:QTZ130852 RDV130818:RDV130852 RNR130818:RNR130852 RXN130818:RXN130852 SHJ130818:SHJ130852 SRF130818:SRF130852 TBB130818:TBB130852 TKX130818:TKX130852 TUT130818:TUT130852 UEP130818:UEP130852 UOL130818:UOL130852 UYH130818:UYH130852 VID130818:VID130852 VRZ130818:VRZ130852 WBV130818:WBV130852 WLR130818:WLR130852 WVN130818:WVN130852 F196354:F196388 JB196354:JB196388 SX196354:SX196388 ACT196354:ACT196388 AMP196354:AMP196388 AWL196354:AWL196388 BGH196354:BGH196388 BQD196354:BQD196388 BZZ196354:BZZ196388 CJV196354:CJV196388 CTR196354:CTR196388 DDN196354:DDN196388 DNJ196354:DNJ196388 DXF196354:DXF196388 EHB196354:EHB196388 EQX196354:EQX196388 FAT196354:FAT196388 FKP196354:FKP196388 FUL196354:FUL196388 GEH196354:GEH196388 GOD196354:GOD196388 GXZ196354:GXZ196388 HHV196354:HHV196388 HRR196354:HRR196388 IBN196354:IBN196388 ILJ196354:ILJ196388 IVF196354:IVF196388 JFB196354:JFB196388 JOX196354:JOX196388 JYT196354:JYT196388 KIP196354:KIP196388 KSL196354:KSL196388 LCH196354:LCH196388 LMD196354:LMD196388 LVZ196354:LVZ196388 MFV196354:MFV196388 MPR196354:MPR196388 MZN196354:MZN196388 NJJ196354:NJJ196388 NTF196354:NTF196388 ODB196354:ODB196388 OMX196354:OMX196388 OWT196354:OWT196388 PGP196354:PGP196388 PQL196354:PQL196388 QAH196354:QAH196388 QKD196354:QKD196388 QTZ196354:QTZ196388 RDV196354:RDV196388 RNR196354:RNR196388 RXN196354:RXN196388 SHJ196354:SHJ196388 SRF196354:SRF196388 TBB196354:TBB196388 TKX196354:TKX196388 TUT196354:TUT196388 UEP196354:UEP196388 UOL196354:UOL196388 UYH196354:UYH196388 VID196354:VID196388 VRZ196354:VRZ196388 WBV196354:WBV196388 WLR196354:WLR196388 WVN196354:WVN196388 F261890:F261924 JB261890:JB261924 SX261890:SX261924 ACT261890:ACT261924 AMP261890:AMP261924 AWL261890:AWL261924 BGH261890:BGH261924 BQD261890:BQD261924 BZZ261890:BZZ261924 CJV261890:CJV261924 CTR261890:CTR261924 DDN261890:DDN261924 DNJ261890:DNJ261924 DXF261890:DXF261924 EHB261890:EHB261924 EQX261890:EQX261924 FAT261890:FAT261924 FKP261890:FKP261924 FUL261890:FUL261924 GEH261890:GEH261924 GOD261890:GOD261924 GXZ261890:GXZ261924 HHV261890:HHV261924 HRR261890:HRR261924 IBN261890:IBN261924 ILJ261890:ILJ261924 IVF261890:IVF261924 JFB261890:JFB261924 JOX261890:JOX261924 JYT261890:JYT261924 KIP261890:KIP261924 KSL261890:KSL261924 LCH261890:LCH261924 LMD261890:LMD261924 LVZ261890:LVZ261924 MFV261890:MFV261924 MPR261890:MPR261924 MZN261890:MZN261924 NJJ261890:NJJ261924 NTF261890:NTF261924 ODB261890:ODB261924 OMX261890:OMX261924 OWT261890:OWT261924 PGP261890:PGP261924 PQL261890:PQL261924 QAH261890:QAH261924 QKD261890:QKD261924 QTZ261890:QTZ261924 RDV261890:RDV261924 RNR261890:RNR261924 RXN261890:RXN261924 SHJ261890:SHJ261924 SRF261890:SRF261924 TBB261890:TBB261924 TKX261890:TKX261924 TUT261890:TUT261924 UEP261890:UEP261924 UOL261890:UOL261924 UYH261890:UYH261924 VID261890:VID261924 VRZ261890:VRZ261924 WBV261890:WBV261924 WLR261890:WLR261924 WVN261890:WVN261924 F327426:F327460 JB327426:JB327460 SX327426:SX327460 ACT327426:ACT327460 AMP327426:AMP327460 AWL327426:AWL327460 BGH327426:BGH327460 BQD327426:BQD327460 BZZ327426:BZZ327460 CJV327426:CJV327460 CTR327426:CTR327460 DDN327426:DDN327460 DNJ327426:DNJ327460 DXF327426:DXF327460 EHB327426:EHB327460 EQX327426:EQX327460 FAT327426:FAT327460 FKP327426:FKP327460 FUL327426:FUL327460 GEH327426:GEH327460 GOD327426:GOD327460 GXZ327426:GXZ327460 HHV327426:HHV327460 HRR327426:HRR327460 IBN327426:IBN327460 ILJ327426:ILJ327460 IVF327426:IVF327460 JFB327426:JFB327460 JOX327426:JOX327460 JYT327426:JYT327460 KIP327426:KIP327460 KSL327426:KSL327460 LCH327426:LCH327460 LMD327426:LMD327460 LVZ327426:LVZ327460 MFV327426:MFV327460 MPR327426:MPR327460 MZN327426:MZN327460 NJJ327426:NJJ327460 NTF327426:NTF327460 ODB327426:ODB327460 OMX327426:OMX327460 OWT327426:OWT327460 PGP327426:PGP327460 PQL327426:PQL327460 QAH327426:QAH327460 QKD327426:QKD327460 QTZ327426:QTZ327460 RDV327426:RDV327460 RNR327426:RNR327460 RXN327426:RXN327460 SHJ327426:SHJ327460 SRF327426:SRF327460 TBB327426:TBB327460 TKX327426:TKX327460 TUT327426:TUT327460 UEP327426:UEP327460 UOL327426:UOL327460 UYH327426:UYH327460 VID327426:VID327460 VRZ327426:VRZ327460 WBV327426:WBV327460 WLR327426:WLR327460 WVN327426:WVN327460 F392962:F392996 JB392962:JB392996 SX392962:SX392996 ACT392962:ACT392996 AMP392962:AMP392996 AWL392962:AWL392996 BGH392962:BGH392996 BQD392962:BQD392996 BZZ392962:BZZ392996 CJV392962:CJV392996 CTR392962:CTR392996 DDN392962:DDN392996 DNJ392962:DNJ392996 DXF392962:DXF392996 EHB392962:EHB392996 EQX392962:EQX392996 FAT392962:FAT392996 FKP392962:FKP392996 FUL392962:FUL392996 GEH392962:GEH392996 GOD392962:GOD392996 GXZ392962:GXZ392996 HHV392962:HHV392996 HRR392962:HRR392996 IBN392962:IBN392996 ILJ392962:ILJ392996 IVF392962:IVF392996 JFB392962:JFB392996 JOX392962:JOX392996 JYT392962:JYT392996 KIP392962:KIP392996 KSL392962:KSL392996 LCH392962:LCH392996 LMD392962:LMD392996 LVZ392962:LVZ392996 MFV392962:MFV392996 MPR392962:MPR392996 MZN392962:MZN392996 NJJ392962:NJJ392996 NTF392962:NTF392996 ODB392962:ODB392996 OMX392962:OMX392996 OWT392962:OWT392996 PGP392962:PGP392996 PQL392962:PQL392996 QAH392962:QAH392996 QKD392962:QKD392996 QTZ392962:QTZ392996 RDV392962:RDV392996 RNR392962:RNR392996 RXN392962:RXN392996 SHJ392962:SHJ392996 SRF392962:SRF392996 TBB392962:TBB392996 TKX392962:TKX392996 TUT392962:TUT392996 UEP392962:UEP392996 UOL392962:UOL392996 UYH392962:UYH392996 VID392962:VID392996 VRZ392962:VRZ392996 WBV392962:WBV392996 WLR392962:WLR392996 WVN392962:WVN392996 F458498:F458532 JB458498:JB458532 SX458498:SX458532 ACT458498:ACT458532 AMP458498:AMP458532 AWL458498:AWL458532 BGH458498:BGH458532 BQD458498:BQD458532 BZZ458498:BZZ458532 CJV458498:CJV458532 CTR458498:CTR458532 DDN458498:DDN458532 DNJ458498:DNJ458532 DXF458498:DXF458532 EHB458498:EHB458532 EQX458498:EQX458532 FAT458498:FAT458532 FKP458498:FKP458532 FUL458498:FUL458532 GEH458498:GEH458532 GOD458498:GOD458532 GXZ458498:GXZ458532 HHV458498:HHV458532 HRR458498:HRR458532 IBN458498:IBN458532 ILJ458498:ILJ458532 IVF458498:IVF458532 JFB458498:JFB458532 JOX458498:JOX458532 JYT458498:JYT458532 KIP458498:KIP458532 KSL458498:KSL458532 LCH458498:LCH458532 LMD458498:LMD458532 LVZ458498:LVZ458532 MFV458498:MFV458532 MPR458498:MPR458532 MZN458498:MZN458532 NJJ458498:NJJ458532 NTF458498:NTF458532 ODB458498:ODB458532 OMX458498:OMX458532 OWT458498:OWT458532 PGP458498:PGP458532 PQL458498:PQL458532 QAH458498:QAH458532 QKD458498:QKD458532 QTZ458498:QTZ458532 RDV458498:RDV458532 RNR458498:RNR458532 RXN458498:RXN458532 SHJ458498:SHJ458532 SRF458498:SRF458532 TBB458498:TBB458532 TKX458498:TKX458532 TUT458498:TUT458532 UEP458498:UEP458532 UOL458498:UOL458532 UYH458498:UYH458532 VID458498:VID458532 VRZ458498:VRZ458532 WBV458498:WBV458532 WLR458498:WLR458532 WVN458498:WVN458532 F524034:F524068 JB524034:JB524068 SX524034:SX524068 ACT524034:ACT524068 AMP524034:AMP524068 AWL524034:AWL524068 BGH524034:BGH524068 BQD524034:BQD524068 BZZ524034:BZZ524068 CJV524034:CJV524068 CTR524034:CTR524068 DDN524034:DDN524068 DNJ524034:DNJ524068 DXF524034:DXF524068 EHB524034:EHB524068 EQX524034:EQX524068 FAT524034:FAT524068 FKP524034:FKP524068 FUL524034:FUL524068 GEH524034:GEH524068 GOD524034:GOD524068 GXZ524034:GXZ524068 HHV524034:HHV524068 HRR524034:HRR524068 IBN524034:IBN524068 ILJ524034:ILJ524068 IVF524034:IVF524068 JFB524034:JFB524068 JOX524034:JOX524068 JYT524034:JYT524068 KIP524034:KIP524068 KSL524034:KSL524068 LCH524034:LCH524068 LMD524034:LMD524068 LVZ524034:LVZ524068 MFV524034:MFV524068 MPR524034:MPR524068 MZN524034:MZN524068 NJJ524034:NJJ524068 NTF524034:NTF524068 ODB524034:ODB524068 OMX524034:OMX524068 OWT524034:OWT524068 PGP524034:PGP524068 PQL524034:PQL524068 QAH524034:QAH524068 QKD524034:QKD524068 QTZ524034:QTZ524068 RDV524034:RDV524068 RNR524034:RNR524068 RXN524034:RXN524068 SHJ524034:SHJ524068 SRF524034:SRF524068 TBB524034:TBB524068 TKX524034:TKX524068 TUT524034:TUT524068 UEP524034:UEP524068 UOL524034:UOL524068 UYH524034:UYH524068 VID524034:VID524068 VRZ524034:VRZ524068 WBV524034:WBV524068 WLR524034:WLR524068 WVN524034:WVN524068 F589570:F589604 JB589570:JB589604 SX589570:SX589604 ACT589570:ACT589604 AMP589570:AMP589604 AWL589570:AWL589604 BGH589570:BGH589604 BQD589570:BQD589604 BZZ589570:BZZ589604 CJV589570:CJV589604 CTR589570:CTR589604 DDN589570:DDN589604 DNJ589570:DNJ589604 DXF589570:DXF589604 EHB589570:EHB589604 EQX589570:EQX589604 FAT589570:FAT589604 FKP589570:FKP589604 FUL589570:FUL589604 GEH589570:GEH589604 GOD589570:GOD589604 GXZ589570:GXZ589604 HHV589570:HHV589604 HRR589570:HRR589604 IBN589570:IBN589604 ILJ589570:ILJ589604 IVF589570:IVF589604 JFB589570:JFB589604 JOX589570:JOX589604 JYT589570:JYT589604 KIP589570:KIP589604 KSL589570:KSL589604 LCH589570:LCH589604 LMD589570:LMD589604 LVZ589570:LVZ589604 MFV589570:MFV589604 MPR589570:MPR589604 MZN589570:MZN589604 NJJ589570:NJJ589604 NTF589570:NTF589604 ODB589570:ODB589604 OMX589570:OMX589604 OWT589570:OWT589604 PGP589570:PGP589604 PQL589570:PQL589604 QAH589570:QAH589604 QKD589570:QKD589604 QTZ589570:QTZ589604 RDV589570:RDV589604 RNR589570:RNR589604 RXN589570:RXN589604 SHJ589570:SHJ589604 SRF589570:SRF589604 TBB589570:TBB589604 TKX589570:TKX589604 TUT589570:TUT589604 UEP589570:UEP589604 UOL589570:UOL589604 UYH589570:UYH589604 VID589570:VID589604 VRZ589570:VRZ589604 WBV589570:WBV589604 WLR589570:WLR589604 WVN589570:WVN589604 F655106:F655140 JB655106:JB655140 SX655106:SX655140 ACT655106:ACT655140 AMP655106:AMP655140 AWL655106:AWL655140 BGH655106:BGH655140 BQD655106:BQD655140 BZZ655106:BZZ655140 CJV655106:CJV655140 CTR655106:CTR655140 DDN655106:DDN655140 DNJ655106:DNJ655140 DXF655106:DXF655140 EHB655106:EHB655140 EQX655106:EQX655140 FAT655106:FAT655140 FKP655106:FKP655140 FUL655106:FUL655140 GEH655106:GEH655140 GOD655106:GOD655140 GXZ655106:GXZ655140 HHV655106:HHV655140 HRR655106:HRR655140 IBN655106:IBN655140 ILJ655106:ILJ655140 IVF655106:IVF655140 JFB655106:JFB655140 JOX655106:JOX655140 JYT655106:JYT655140 KIP655106:KIP655140 KSL655106:KSL655140 LCH655106:LCH655140 LMD655106:LMD655140 LVZ655106:LVZ655140 MFV655106:MFV655140 MPR655106:MPR655140 MZN655106:MZN655140 NJJ655106:NJJ655140 NTF655106:NTF655140 ODB655106:ODB655140 OMX655106:OMX655140 OWT655106:OWT655140 PGP655106:PGP655140 PQL655106:PQL655140 QAH655106:QAH655140 QKD655106:QKD655140 QTZ655106:QTZ655140 RDV655106:RDV655140 RNR655106:RNR655140 RXN655106:RXN655140 SHJ655106:SHJ655140 SRF655106:SRF655140 TBB655106:TBB655140 TKX655106:TKX655140 TUT655106:TUT655140 UEP655106:UEP655140 UOL655106:UOL655140 UYH655106:UYH655140 VID655106:VID655140 VRZ655106:VRZ655140 WBV655106:WBV655140 WLR655106:WLR655140 WVN655106:WVN655140 F720642:F720676 JB720642:JB720676 SX720642:SX720676 ACT720642:ACT720676 AMP720642:AMP720676 AWL720642:AWL720676 BGH720642:BGH720676 BQD720642:BQD720676 BZZ720642:BZZ720676 CJV720642:CJV720676 CTR720642:CTR720676 DDN720642:DDN720676 DNJ720642:DNJ720676 DXF720642:DXF720676 EHB720642:EHB720676 EQX720642:EQX720676 FAT720642:FAT720676 FKP720642:FKP720676 FUL720642:FUL720676 GEH720642:GEH720676 GOD720642:GOD720676 GXZ720642:GXZ720676 HHV720642:HHV720676 HRR720642:HRR720676 IBN720642:IBN720676 ILJ720642:ILJ720676 IVF720642:IVF720676 JFB720642:JFB720676 JOX720642:JOX720676 JYT720642:JYT720676 KIP720642:KIP720676 KSL720642:KSL720676 LCH720642:LCH720676 LMD720642:LMD720676 LVZ720642:LVZ720676 MFV720642:MFV720676 MPR720642:MPR720676 MZN720642:MZN720676 NJJ720642:NJJ720676 NTF720642:NTF720676 ODB720642:ODB720676 OMX720642:OMX720676 OWT720642:OWT720676 PGP720642:PGP720676 PQL720642:PQL720676 QAH720642:QAH720676 QKD720642:QKD720676 QTZ720642:QTZ720676 RDV720642:RDV720676 RNR720642:RNR720676 RXN720642:RXN720676 SHJ720642:SHJ720676 SRF720642:SRF720676 TBB720642:TBB720676 TKX720642:TKX720676 TUT720642:TUT720676 UEP720642:UEP720676 UOL720642:UOL720676 UYH720642:UYH720676 VID720642:VID720676 VRZ720642:VRZ720676 WBV720642:WBV720676 WLR720642:WLR720676 WVN720642:WVN720676 F786178:F786212 JB786178:JB786212 SX786178:SX786212 ACT786178:ACT786212 AMP786178:AMP786212 AWL786178:AWL786212 BGH786178:BGH786212 BQD786178:BQD786212 BZZ786178:BZZ786212 CJV786178:CJV786212 CTR786178:CTR786212 DDN786178:DDN786212 DNJ786178:DNJ786212 DXF786178:DXF786212 EHB786178:EHB786212 EQX786178:EQX786212 FAT786178:FAT786212 FKP786178:FKP786212 FUL786178:FUL786212 GEH786178:GEH786212 GOD786178:GOD786212 GXZ786178:GXZ786212 HHV786178:HHV786212 HRR786178:HRR786212 IBN786178:IBN786212 ILJ786178:ILJ786212 IVF786178:IVF786212 JFB786178:JFB786212 JOX786178:JOX786212 JYT786178:JYT786212 KIP786178:KIP786212 KSL786178:KSL786212 LCH786178:LCH786212 LMD786178:LMD786212 LVZ786178:LVZ786212 MFV786178:MFV786212 MPR786178:MPR786212 MZN786178:MZN786212 NJJ786178:NJJ786212 NTF786178:NTF786212 ODB786178:ODB786212 OMX786178:OMX786212 OWT786178:OWT786212 PGP786178:PGP786212 PQL786178:PQL786212 QAH786178:QAH786212 QKD786178:QKD786212 QTZ786178:QTZ786212 RDV786178:RDV786212 RNR786178:RNR786212 RXN786178:RXN786212 SHJ786178:SHJ786212 SRF786178:SRF786212 TBB786178:TBB786212 TKX786178:TKX786212 TUT786178:TUT786212 UEP786178:UEP786212 UOL786178:UOL786212 UYH786178:UYH786212 VID786178:VID786212 VRZ786178:VRZ786212 WBV786178:WBV786212 WLR786178:WLR786212 WVN786178:WVN786212 F851714:F851748 JB851714:JB851748 SX851714:SX851748 ACT851714:ACT851748 AMP851714:AMP851748 AWL851714:AWL851748 BGH851714:BGH851748 BQD851714:BQD851748 BZZ851714:BZZ851748 CJV851714:CJV851748 CTR851714:CTR851748 DDN851714:DDN851748 DNJ851714:DNJ851748 DXF851714:DXF851748 EHB851714:EHB851748 EQX851714:EQX851748 FAT851714:FAT851748 FKP851714:FKP851748 FUL851714:FUL851748 GEH851714:GEH851748 GOD851714:GOD851748 GXZ851714:GXZ851748 HHV851714:HHV851748 HRR851714:HRR851748 IBN851714:IBN851748 ILJ851714:ILJ851748 IVF851714:IVF851748 JFB851714:JFB851748 JOX851714:JOX851748 JYT851714:JYT851748 KIP851714:KIP851748 KSL851714:KSL851748 LCH851714:LCH851748 LMD851714:LMD851748 LVZ851714:LVZ851748 MFV851714:MFV851748 MPR851714:MPR851748 MZN851714:MZN851748 NJJ851714:NJJ851748 NTF851714:NTF851748 ODB851714:ODB851748 OMX851714:OMX851748 OWT851714:OWT851748 PGP851714:PGP851748 PQL851714:PQL851748 QAH851714:QAH851748 QKD851714:QKD851748 QTZ851714:QTZ851748 RDV851714:RDV851748 RNR851714:RNR851748 RXN851714:RXN851748 SHJ851714:SHJ851748 SRF851714:SRF851748 TBB851714:TBB851748 TKX851714:TKX851748 TUT851714:TUT851748 UEP851714:UEP851748 UOL851714:UOL851748 UYH851714:UYH851748 VID851714:VID851748 VRZ851714:VRZ851748 WBV851714:WBV851748 WLR851714:WLR851748 WVN851714:WVN851748 F917250:F917284 JB917250:JB917284 SX917250:SX917284 ACT917250:ACT917284 AMP917250:AMP917284 AWL917250:AWL917284 BGH917250:BGH917284 BQD917250:BQD917284 BZZ917250:BZZ917284 CJV917250:CJV917284 CTR917250:CTR917284 DDN917250:DDN917284 DNJ917250:DNJ917284 DXF917250:DXF917284 EHB917250:EHB917284 EQX917250:EQX917284 FAT917250:FAT917284 FKP917250:FKP917284 FUL917250:FUL917284 GEH917250:GEH917284 GOD917250:GOD917284 GXZ917250:GXZ917284 HHV917250:HHV917284 HRR917250:HRR917284 IBN917250:IBN917284 ILJ917250:ILJ917284 IVF917250:IVF917284 JFB917250:JFB917284 JOX917250:JOX917284 JYT917250:JYT917284 KIP917250:KIP917284 KSL917250:KSL917284 LCH917250:LCH917284 LMD917250:LMD917284 LVZ917250:LVZ917284 MFV917250:MFV917284 MPR917250:MPR917284 MZN917250:MZN917284 NJJ917250:NJJ917284 NTF917250:NTF917284 ODB917250:ODB917284 OMX917250:OMX917284 OWT917250:OWT917284 PGP917250:PGP917284 PQL917250:PQL917284 QAH917250:QAH917284 QKD917250:QKD917284 QTZ917250:QTZ917284 RDV917250:RDV917284 RNR917250:RNR917284 RXN917250:RXN917284 SHJ917250:SHJ917284 SRF917250:SRF917284 TBB917250:TBB917284 TKX917250:TKX917284 TUT917250:TUT917284 UEP917250:UEP917284 UOL917250:UOL917284 UYH917250:UYH917284 VID917250:VID917284 VRZ917250:VRZ917284 WBV917250:WBV917284 WLR917250:WLR917284 WVN917250:WVN917284 F982786:F982820 JB982786:JB982820 SX982786:SX982820 ACT982786:ACT982820 AMP982786:AMP982820 AWL982786:AWL982820 BGH982786:BGH982820 BQD982786:BQD982820 BZZ982786:BZZ982820 CJV982786:CJV982820 CTR982786:CTR982820 DDN982786:DDN982820 DNJ982786:DNJ982820 DXF982786:DXF982820 EHB982786:EHB982820 EQX982786:EQX982820 FAT982786:FAT982820 FKP982786:FKP982820 FUL982786:FUL982820 GEH982786:GEH982820 GOD982786:GOD982820 GXZ982786:GXZ982820 HHV982786:HHV982820 HRR982786:HRR982820 IBN982786:IBN982820 ILJ982786:ILJ982820 IVF982786:IVF982820 JFB982786:JFB982820 JOX982786:JOX982820 JYT982786:JYT982820 KIP982786:KIP982820 KSL982786:KSL982820 LCH982786:LCH982820 LMD982786:LMD982820 LVZ982786:LVZ982820 MFV982786:MFV982820 MPR982786:MPR982820 MZN982786:MZN982820 NJJ982786:NJJ982820 NTF982786:NTF982820 ODB982786:ODB982820 OMX982786:OMX982820 OWT982786:OWT982820 PGP982786:PGP982820 PQL982786:PQL982820 QAH982786:QAH982820 QKD982786:QKD982820 QTZ982786:QTZ982820 RDV982786:RDV982820 RNR982786:RNR982820 RXN982786:RXN982820 SHJ982786:SHJ982820 SRF982786:SRF982820 TBB982786:TBB982820 TKX982786:TKX982820 TUT982786:TUT982820 UEP982786:UEP982820 UOL982786:UOL982820 UYH982786:UYH982820 VID982786:VID982820 VRZ982786:VRZ982820 WBV982786:WBV982820 WLR982786:WLR982820 WVN982786:WVN982820 F65240:F65274 JB65240:JB65274 SX65240:SX65274 ACT65240:ACT65274 AMP65240:AMP65274 AWL65240:AWL65274 BGH65240:BGH65274 BQD65240:BQD65274 BZZ65240:BZZ65274 CJV65240:CJV65274 CTR65240:CTR65274 DDN65240:DDN65274 DNJ65240:DNJ65274 DXF65240:DXF65274 EHB65240:EHB65274 EQX65240:EQX65274 FAT65240:FAT65274 FKP65240:FKP65274 FUL65240:FUL65274 GEH65240:GEH65274 GOD65240:GOD65274 GXZ65240:GXZ65274 HHV65240:HHV65274 HRR65240:HRR65274 IBN65240:IBN65274 ILJ65240:ILJ65274 IVF65240:IVF65274 JFB65240:JFB65274 JOX65240:JOX65274 JYT65240:JYT65274 KIP65240:KIP65274 KSL65240:KSL65274 LCH65240:LCH65274 LMD65240:LMD65274 LVZ65240:LVZ65274 MFV65240:MFV65274 MPR65240:MPR65274 MZN65240:MZN65274 NJJ65240:NJJ65274 NTF65240:NTF65274 ODB65240:ODB65274 OMX65240:OMX65274 OWT65240:OWT65274 PGP65240:PGP65274 PQL65240:PQL65274 QAH65240:QAH65274 QKD65240:QKD65274 QTZ65240:QTZ65274 RDV65240:RDV65274 RNR65240:RNR65274 RXN65240:RXN65274 SHJ65240:SHJ65274 SRF65240:SRF65274 TBB65240:TBB65274 TKX65240:TKX65274 TUT65240:TUT65274 UEP65240:UEP65274 UOL65240:UOL65274 UYH65240:UYH65274 VID65240:VID65274 VRZ65240:VRZ65274 WBV65240:WBV65274 WLR65240:WLR65274 WVN65240:WVN65274 F130776:F130810 JB130776:JB130810 SX130776:SX130810 ACT130776:ACT130810 AMP130776:AMP130810 AWL130776:AWL130810 BGH130776:BGH130810 BQD130776:BQD130810 BZZ130776:BZZ130810 CJV130776:CJV130810 CTR130776:CTR130810 DDN130776:DDN130810 DNJ130776:DNJ130810 DXF130776:DXF130810 EHB130776:EHB130810 EQX130776:EQX130810 FAT130776:FAT130810 FKP130776:FKP130810 FUL130776:FUL130810 GEH130776:GEH130810 GOD130776:GOD130810 GXZ130776:GXZ130810 HHV130776:HHV130810 HRR130776:HRR130810 IBN130776:IBN130810 ILJ130776:ILJ130810 IVF130776:IVF130810 JFB130776:JFB130810 JOX130776:JOX130810 JYT130776:JYT130810 KIP130776:KIP130810 KSL130776:KSL130810 LCH130776:LCH130810 LMD130776:LMD130810 LVZ130776:LVZ130810 MFV130776:MFV130810 MPR130776:MPR130810 MZN130776:MZN130810 NJJ130776:NJJ130810 NTF130776:NTF130810 ODB130776:ODB130810 OMX130776:OMX130810 OWT130776:OWT130810 PGP130776:PGP130810 PQL130776:PQL130810 QAH130776:QAH130810 QKD130776:QKD130810 QTZ130776:QTZ130810 RDV130776:RDV130810 RNR130776:RNR130810 RXN130776:RXN130810 SHJ130776:SHJ130810 SRF130776:SRF130810 TBB130776:TBB130810 TKX130776:TKX130810 TUT130776:TUT130810 UEP130776:UEP130810 UOL130776:UOL130810 UYH130776:UYH130810 VID130776:VID130810 VRZ130776:VRZ130810 WBV130776:WBV130810 WLR130776:WLR130810 WVN130776:WVN130810 F196312:F196346 JB196312:JB196346 SX196312:SX196346 ACT196312:ACT196346 AMP196312:AMP196346 AWL196312:AWL196346 BGH196312:BGH196346 BQD196312:BQD196346 BZZ196312:BZZ196346 CJV196312:CJV196346 CTR196312:CTR196346 DDN196312:DDN196346 DNJ196312:DNJ196346 DXF196312:DXF196346 EHB196312:EHB196346 EQX196312:EQX196346 FAT196312:FAT196346 FKP196312:FKP196346 FUL196312:FUL196346 GEH196312:GEH196346 GOD196312:GOD196346 GXZ196312:GXZ196346 HHV196312:HHV196346 HRR196312:HRR196346 IBN196312:IBN196346 ILJ196312:ILJ196346 IVF196312:IVF196346 JFB196312:JFB196346 JOX196312:JOX196346 JYT196312:JYT196346 KIP196312:KIP196346 KSL196312:KSL196346 LCH196312:LCH196346 LMD196312:LMD196346 LVZ196312:LVZ196346 MFV196312:MFV196346 MPR196312:MPR196346 MZN196312:MZN196346 NJJ196312:NJJ196346 NTF196312:NTF196346 ODB196312:ODB196346 OMX196312:OMX196346 OWT196312:OWT196346 PGP196312:PGP196346 PQL196312:PQL196346 QAH196312:QAH196346 QKD196312:QKD196346 QTZ196312:QTZ196346 RDV196312:RDV196346 RNR196312:RNR196346 RXN196312:RXN196346 SHJ196312:SHJ196346 SRF196312:SRF196346 TBB196312:TBB196346 TKX196312:TKX196346 TUT196312:TUT196346 UEP196312:UEP196346 UOL196312:UOL196346 UYH196312:UYH196346 VID196312:VID196346 VRZ196312:VRZ196346 WBV196312:WBV196346 WLR196312:WLR196346 WVN196312:WVN196346 F261848:F261882 JB261848:JB261882 SX261848:SX261882 ACT261848:ACT261882 AMP261848:AMP261882 AWL261848:AWL261882 BGH261848:BGH261882 BQD261848:BQD261882 BZZ261848:BZZ261882 CJV261848:CJV261882 CTR261848:CTR261882 DDN261848:DDN261882 DNJ261848:DNJ261882 DXF261848:DXF261882 EHB261848:EHB261882 EQX261848:EQX261882 FAT261848:FAT261882 FKP261848:FKP261882 FUL261848:FUL261882 GEH261848:GEH261882 GOD261848:GOD261882 GXZ261848:GXZ261882 HHV261848:HHV261882 HRR261848:HRR261882 IBN261848:IBN261882 ILJ261848:ILJ261882 IVF261848:IVF261882 JFB261848:JFB261882 JOX261848:JOX261882 JYT261848:JYT261882 KIP261848:KIP261882 KSL261848:KSL261882 LCH261848:LCH261882 LMD261848:LMD261882 LVZ261848:LVZ261882 MFV261848:MFV261882 MPR261848:MPR261882 MZN261848:MZN261882 NJJ261848:NJJ261882 NTF261848:NTF261882 ODB261848:ODB261882 OMX261848:OMX261882 OWT261848:OWT261882 PGP261848:PGP261882 PQL261848:PQL261882 QAH261848:QAH261882 QKD261848:QKD261882 QTZ261848:QTZ261882 RDV261848:RDV261882 RNR261848:RNR261882 RXN261848:RXN261882 SHJ261848:SHJ261882 SRF261848:SRF261882 TBB261848:TBB261882 TKX261848:TKX261882 TUT261848:TUT261882 UEP261848:UEP261882 UOL261848:UOL261882 UYH261848:UYH261882 VID261848:VID261882 VRZ261848:VRZ261882 WBV261848:WBV261882 WLR261848:WLR261882 WVN261848:WVN261882 F327384:F327418 JB327384:JB327418 SX327384:SX327418 ACT327384:ACT327418 AMP327384:AMP327418 AWL327384:AWL327418 BGH327384:BGH327418 BQD327384:BQD327418 BZZ327384:BZZ327418 CJV327384:CJV327418 CTR327384:CTR327418 DDN327384:DDN327418 DNJ327384:DNJ327418 DXF327384:DXF327418 EHB327384:EHB327418 EQX327384:EQX327418 FAT327384:FAT327418 FKP327384:FKP327418 FUL327384:FUL327418 GEH327384:GEH327418 GOD327384:GOD327418 GXZ327384:GXZ327418 HHV327384:HHV327418 HRR327384:HRR327418 IBN327384:IBN327418 ILJ327384:ILJ327418 IVF327384:IVF327418 JFB327384:JFB327418 JOX327384:JOX327418 JYT327384:JYT327418 KIP327384:KIP327418 KSL327384:KSL327418 LCH327384:LCH327418 LMD327384:LMD327418 LVZ327384:LVZ327418 MFV327384:MFV327418 MPR327384:MPR327418 MZN327384:MZN327418 NJJ327384:NJJ327418 NTF327384:NTF327418 ODB327384:ODB327418 OMX327384:OMX327418 OWT327384:OWT327418 PGP327384:PGP327418 PQL327384:PQL327418 QAH327384:QAH327418 QKD327384:QKD327418 QTZ327384:QTZ327418 RDV327384:RDV327418 RNR327384:RNR327418 RXN327384:RXN327418 SHJ327384:SHJ327418 SRF327384:SRF327418 TBB327384:TBB327418 TKX327384:TKX327418 TUT327384:TUT327418 UEP327384:UEP327418 UOL327384:UOL327418 UYH327384:UYH327418 VID327384:VID327418 VRZ327384:VRZ327418 WBV327384:WBV327418 WLR327384:WLR327418 WVN327384:WVN327418 F392920:F392954 JB392920:JB392954 SX392920:SX392954 ACT392920:ACT392954 AMP392920:AMP392954 AWL392920:AWL392954 BGH392920:BGH392954 BQD392920:BQD392954 BZZ392920:BZZ392954 CJV392920:CJV392954 CTR392920:CTR392954 DDN392920:DDN392954 DNJ392920:DNJ392954 DXF392920:DXF392954 EHB392920:EHB392954 EQX392920:EQX392954 FAT392920:FAT392954 FKP392920:FKP392954 FUL392920:FUL392954 GEH392920:GEH392954 GOD392920:GOD392954 GXZ392920:GXZ392954 HHV392920:HHV392954 HRR392920:HRR392954 IBN392920:IBN392954 ILJ392920:ILJ392954 IVF392920:IVF392954 JFB392920:JFB392954 JOX392920:JOX392954 JYT392920:JYT392954 KIP392920:KIP392954 KSL392920:KSL392954 LCH392920:LCH392954 LMD392920:LMD392954 LVZ392920:LVZ392954 MFV392920:MFV392954 MPR392920:MPR392954 MZN392920:MZN392954 NJJ392920:NJJ392954 NTF392920:NTF392954 ODB392920:ODB392954 OMX392920:OMX392954 OWT392920:OWT392954 PGP392920:PGP392954 PQL392920:PQL392954 QAH392920:QAH392954 QKD392920:QKD392954 QTZ392920:QTZ392954 RDV392920:RDV392954 RNR392920:RNR392954 RXN392920:RXN392954 SHJ392920:SHJ392954 SRF392920:SRF392954 TBB392920:TBB392954 TKX392920:TKX392954 TUT392920:TUT392954 UEP392920:UEP392954 UOL392920:UOL392954 UYH392920:UYH392954 VID392920:VID392954 VRZ392920:VRZ392954 WBV392920:WBV392954 WLR392920:WLR392954 WVN392920:WVN392954 F458456:F458490 JB458456:JB458490 SX458456:SX458490 ACT458456:ACT458490 AMP458456:AMP458490 AWL458456:AWL458490 BGH458456:BGH458490 BQD458456:BQD458490 BZZ458456:BZZ458490 CJV458456:CJV458490 CTR458456:CTR458490 DDN458456:DDN458490 DNJ458456:DNJ458490 DXF458456:DXF458490 EHB458456:EHB458490 EQX458456:EQX458490 FAT458456:FAT458490 FKP458456:FKP458490 FUL458456:FUL458490 GEH458456:GEH458490 GOD458456:GOD458490 GXZ458456:GXZ458490 HHV458456:HHV458490 HRR458456:HRR458490 IBN458456:IBN458490 ILJ458456:ILJ458490 IVF458456:IVF458490 JFB458456:JFB458490 JOX458456:JOX458490 JYT458456:JYT458490 KIP458456:KIP458490 KSL458456:KSL458490 LCH458456:LCH458490 LMD458456:LMD458490 LVZ458456:LVZ458490 MFV458456:MFV458490 MPR458456:MPR458490 MZN458456:MZN458490 NJJ458456:NJJ458490 NTF458456:NTF458490 ODB458456:ODB458490 OMX458456:OMX458490 OWT458456:OWT458490 PGP458456:PGP458490 PQL458456:PQL458490 QAH458456:QAH458490 QKD458456:QKD458490 QTZ458456:QTZ458490 RDV458456:RDV458490 RNR458456:RNR458490 RXN458456:RXN458490 SHJ458456:SHJ458490 SRF458456:SRF458490 TBB458456:TBB458490 TKX458456:TKX458490 TUT458456:TUT458490 UEP458456:UEP458490 UOL458456:UOL458490 UYH458456:UYH458490 VID458456:VID458490 VRZ458456:VRZ458490 WBV458456:WBV458490 WLR458456:WLR458490 WVN458456:WVN458490 F523992:F524026 JB523992:JB524026 SX523992:SX524026 ACT523992:ACT524026 AMP523992:AMP524026 AWL523992:AWL524026 BGH523992:BGH524026 BQD523992:BQD524026 BZZ523992:BZZ524026 CJV523992:CJV524026 CTR523992:CTR524026 DDN523992:DDN524026 DNJ523992:DNJ524026 DXF523992:DXF524026 EHB523992:EHB524026 EQX523992:EQX524026 FAT523992:FAT524026 FKP523992:FKP524026 FUL523992:FUL524026 GEH523992:GEH524026 GOD523992:GOD524026 GXZ523992:GXZ524026 HHV523992:HHV524026 HRR523992:HRR524026 IBN523992:IBN524026 ILJ523992:ILJ524026 IVF523992:IVF524026 JFB523992:JFB524026 JOX523992:JOX524026 JYT523992:JYT524026 KIP523992:KIP524026 KSL523992:KSL524026 LCH523992:LCH524026 LMD523992:LMD524026 LVZ523992:LVZ524026 MFV523992:MFV524026 MPR523992:MPR524026 MZN523992:MZN524026 NJJ523992:NJJ524026 NTF523992:NTF524026 ODB523992:ODB524026 OMX523992:OMX524026 OWT523992:OWT524026 PGP523992:PGP524026 PQL523992:PQL524026 QAH523992:QAH524026 QKD523992:QKD524026 QTZ523992:QTZ524026 RDV523992:RDV524026 RNR523992:RNR524026 RXN523992:RXN524026 SHJ523992:SHJ524026 SRF523992:SRF524026 TBB523992:TBB524026 TKX523992:TKX524026 TUT523992:TUT524026 UEP523992:UEP524026 UOL523992:UOL524026 UYH523992:UYH524026 VID523992:VID524026 VRZ523992:VRZ524026 WBV523992:WBV524026 WLR523992:WLR524026 WVN523992:WVN524026 F589528:F589562 JB589528:JB589562 SX589528:SX589562 ACT589528:ACT589562 AMP589528:AMP589562 AWL589528:AWL589562 BGH589528:BGH589562 BQD589528:BQD589562 BZZ589528:BZZ589562 CJV589528:CJV589562 CTR589528:CTR589562 DDN589528:DDN589562 DNJ589528:DNJ589562 DXF589528:DXF589562 EHB589528:EHB589562 EQX589528:EQX589562 FAT589528:FAT589562 FKP589528:FKP589562 FUL589528:FUL589562 GEH589528:GEH589562 GOD589528:GOD589562 GXZ589528:GXZ589562 HHV589528:HHV589562 HRR589528:HRR589562 IBN589528:IBN589562 ILJ589528:ILJ589562 IVF589528:IVF589562 JFB589528:JFB589562 JOX589528:JOX589562 JYT589528:JYT589562 KIP589528:KIP589562 KSL589528:KSL589562 LCH589528:LCH589562 LMD589528:LMD589562 LVZ589528:LVZ589562 MFV589528:MFV589562 MPR589528:MPR589562 MZN589528:MZN589562 NJJ589528:NJJ589562 NTF589528:NTF589562 ODB589528:ODB589562 OMX589528:OMX589562 OWT589528:OWT589562 PGP589528:PGP589562 PQL589528:PQL589562 QAH589528:QAH589562 QKD589528:QKD589562 QTZ589528:QTZ589562 RDV589528:RDV589562 RNR589528:RNR589562 RXN589528:RXN589562 SHJ589528:SHJ589562 SRF589528:SRF589562 TBB589528:TBB589562 TKX589528:TKX589562 TUT589528:TUT589562 UEP589528:UEP589562 UOL589528:UOL589562 UYH589528:UYH589562 VID589528:VID589562 VRZ589528:VRZ589562 WBV589528:WBV589562 WLR589528:WLR589562 WVN589528:WVN589562 F655064:F655098 JB655064:JB655098 SX655064:SX655098 ACT655064:ACT655098 AMP655064:AMP655098 AWL655064:AWL655098 BGH655064:BGH655098 BQD655064:BQD655098 BZZ655064:BZZ655098 CJV655064:CJV655098 CTR655064:CTR655098 DDN655064:DDN655098 DNJ655064:DNJ655098 DXF655064:DXF655098 EHB655064:EHB655098 EQX655064:EQX655098 FAT655064:FAT655098 FKP655064:FKP655098 FUL655064:FUL655098 GEH655064:GEH655098 GOD655064:GOD655098 GXZ655064:GXZ655098 HHV655064:HHV655098 HRR655064:HRR655098 IBN655064:IBN655098 ILJ655064:ILJ655098 IVF655064:IVF655098 JFB655064:JFB655098 JOX655064:JOX655098 JYT655064:JYT655098 KIP655064:KIP655098 KSL655064:KSL655098 LCH655064:LCH655098 LMD655064:LMD655098 LVZ655064:LVZ655098 MFV655064:MFV655098 MPR655064:MPR655098 MZN655064:MZN655098 NJJ655064:NJJ655098 NTF655064:NTF655098 ODB655064:ODB655098 OMX655064:OMX655098 OWT655064:OWT655098 PGP655064:PGP655098 PQL655064:PQL655098 QAH655064:QAH655098 QKD655064:QKD655098 QTZ655064:QTZ655098 RDV655064:RDV655098 RNR655064:RNR655098 RXN655064:RXN655098 SHJ655064:SHJ655098 SRF655064:SRF655098 TBB655064:TBB655098 TKX655064:TKX655098 TUT655064:TUT655098 UEP655064:UEP655098 UOL655064:UOL655098 UYH655064:UYH655098 VID655064:VID655098 VRZ655064:VRZ655098 WBV655064:WBV655098 WLR655064:WLR655098 WVN655064:WVN655098 F720600:F720634 JB720600:JB720634 SX720600:SX720634 ACT720600:ACT720634 AMP720600:AMP720634 AWL720600:AWL720634 BGH720600:BGH720634 BQD720600:BQD720634 BZZ720600:BZZ720634 CJV720600:CJV720634 CTR720600:CTR720634 DDN720600:DDN720634 DNJ720600:DNJ720634 DXF720600:DXF720634 EHB720600:EHB720634 EQX720600:EQX720634 FAT720600:FAT720634 FKP720600:FKP720634 FUL720600:FUL720634 GEH720600:GEH720634 GOD720600:GOD720634 GXZ720600:GXZ720634 HHV720600:HHV720634 HRR720600:HRR720634 IBN720600:IBN720634 ILJ720600:ILJ720634 IVF720600:IVF720634 JFB720600:JFB720634 JOX720600:JOX720634 JYT720600:JYT720634 KIP720600:KIP720634 KSL720600:KSL720634 LCH720600:LCH720634 LMD720600:LMD720634 LVZ720600:LVZ720634 MFV720600:MFV720634 MPR720600:MPR720634 MZN720600:MZN720634 NJJ720600:NJJ720634 NTF720600:NTF720634 ODB720600:ODB720634 OMX720600:OMX720634 OWT720600:OWT720634 PGP720600:PGP720634 PQL720600:PQL720634 QAH720600:QAH720634 QKD720600:QKD720634 QTZ720600:QTZ720634 RDV720600:RDV720634 RNR720600:RNR720634 RXN720600:RXN720634 SHJ720600:SHJ720634 SRF720600:SRF720634 TBB720600:TBB720634 TKX720600:TKX720634 TUT720600:TUT720634 UEP720600:UEP720634 UOL720600:UOL720634 UYH720600:UYH720634 VID720600:VID720634 VRZ720600:VRZ720634 WBV720600:WBV720634 WLR720600:WLR720634 WVN720600:WVN720634 F786136:F786170 JB786136:JB786170 SX786136:SX786170 ACT786136:ACT786170 AMP786136:AMP786170 AWL786136:AWL786170 BGH786136:BGH786170 BQD786136:BQD786170 BZZ786136:BZZ786170 CJV786136:CJV786170 CTR786136:CTR786170 DDN786136:DDN786170 DNJ786136:DNJ786170 DXF786136:DXF786170 EHB786136:EHB786170 EQX786136:EQX786170 FAT786136:FAT786170 FKP786136:FKP786170 FUL786136:FUL786170 GEH786136:GEH786170 GOD786136:GOD786170 GXZ786136:GXZ786170 HHV786136:HHV786170 HRR786136:HRR786170 IBN786136:IBN786170 ILJ786136:ILJ786170 IVF786136:IVF786170 JFB786136:JFB786170 JOX786136:JOX786170 JYT786136:JYT786170 KIP786136:KIP786170 KSL786136:KSL786170 LCH786136:LCH786170 LMD786136:LMD786170 LVZ786136:LVZ786170 MFV786136:MFV786170 MPR786136:MPR786170 MZN786136:MZN786170 NJJ786136:NJJ786170 NTF786136:NTF786170 ODB786136:ODB786170 OMX786136:OMX786170 OWT786136:OWT786170 PGP786136:PGP786170 PQL786136:PQL786170 QAH786136:QAH786170 QKD786136:QKD786170 QTZ786136:QTZ786170 RDV786136:RDV786170 RNR786136:RNR786170 RXN786136:RXN786170 SHJ786136:SHJ786170 SRF786136:SRF786170 TBB786136:TBB786170 TKX786136:TKX786170 TUT786136:TUT786170 UEP786136:UEP786170 UOL786136:UOL786170 UYH786136:UYH786170 VID786136:VID786170 VRZ786136:VRZ786170 WBV786136:WBV786170 WLR786136:WLR786170 WVN786136:WVN786170 F851672:F851706 JB851672:JB851706 SX851672:SX851706 ACT851672:ACT851706 AMP851672:AMP851706 AWL851672:AWL851706 BGH851672:BGH851706 BQD851672:BQD851706 BZZ851672:BZZ851706 CJV851672:CJV851706 CTR851672:CTR851706 DDN851672:DDN851706 DNJ851672:DNJ851706 DXF851672:DXF851706 EHB851672:EHB851706 EQX851672:EQX851706 FAT851672:FAT851706 FKP851672:FKP851706 FUL851672:FUL851706 GEH851672:GEH851706 GOD851672:GOD851706 GXZ851672:GXZ851706 HHV851672:HHV851706 HRR851672:HRR851706 IBN851672:IBN851706 ILJ851672:ILJ851706 IVF851672:IVF851706 JFB851672:JFB851706 JOX851672:JOX851706 JYT851672:JYT851706 KIP851672:KIP851706 KSL851672:KSL851706 LCH851672:LCH851706 LMD851672:LMD851706 LVZ851672:LVZ851706 MFV851672:MFV851706 MPR851672:MPR851706 MZN851672:MZN851706 NJJ851672:NJJ851706 NTF851672:NTF851706 ODB851672:ODB851706 OMX851672:OMX851706 OWT851672:OWT851706 PGP851672:PGP851706 PQL851672:PQL851706 QAH851672:QAH851706 QKD851672:QKD851706 QTZ851672:QTZ851706 RDV851672:RDV851706 RNR851672:RNR851706 RXN851672:RXN851706 SHJ851672:SHJ851706 SRF851672:SRF851706 TBB851672:TBB851706 TKX851672:TKX851706 TUT851672:TUT851706 UEP851672:UEP851706 UOL851672:UOL851706 UYH851672:UYH851706 VID851672:VID851706 VRZ851672:VRZ851706 WBV851672:WBV851706 WLR851672:WLR851706 WVN851672:WVN851706 F917208:F917242 JB917208:JB917242 SX917208:SX917242 ACT917208:ACT917242 AMP917208:AMP917242 AWL917208:AWL917242 BGH917208:BGH917242 BQD917208:BQD917242 BZZ917208:BZZ917242 CJV917208:CJV917242 CTR917208:CTR917242 DDN917208:DDN917242 DNJ917208:DNJ917242 DXF917208:DXF917242 EHB917208:EHB917242 EQX917208:EQX917242 FAT917208:FAT917242 FKP917208:FKP917242 FUL917208:FUL917242 GEH917208:GEH917242 GOD917208:GOD917242 GXZ917208:GXZ917242 HHV917208:HHV917242 HRR917208:HRR917242 IBN917208:IBN917242 ILJ917208:ILJ917242 IVF917208:IVF917242 JFB917208:JFB917242 JOX917208:JOX917242 JYT917208:JYT917242 KIP917208:KIP917242 KSL917208:KSL917242 LCH917208:LCH917242 LMD917208:LMD917242 LVZ917208:LVZ917242 MFV917208:MFV917242 MPR917208:MPR917242 MZN917208:MZN917242 NJJ917208:NJJ917242 NTF917208:NTF917242 ODB917208:ODB917242 OMX917208:OMX917242 OWT917208:OWT917242 PGP917208:PGP917242 PQL917208:PQL917242 QAH917208:QAH917242 QKD917208:QKD917242 QTZ917208:QTZ917242 RDV917208:RDV917242 RNR917208:RNR917242 RXN917208:RXN917242 SHJ917208:SHJ917242 SRF917208:SRF917242 TBB917208:TBB917242 TKX917208:TKX917242 TUT917208:TUT917242 UEP917208:UEP917242 UOL917208:UOL917242 UYH917208:UYH917242 VID917208:VID917242 VRZ917208:VRZ917242 WBV917208:WBV917242 WLR917208:WLR917242 WVN917208:WVN917242 F982744:F982778 JB982744:JB982778 SX982744:SX982778 ACT982744:ACT982778 AMP982744:AMP982778 AWL982744:AWL982778 BGH982744:BGH982778 BQD982744:BQD982778 BZZ982744:BZZ982778 CJV982744:CJV982778 CTR982744:CTR982778 DDN982744:DDN982778 DNJ982744:DNJ982778 DXF982744:DXF982778 EHB982744:EHB982778 EQX982744:EQX982778 FAT982744:FAT982778 FKP982744:FKP982778 FUL982744:FUL982778 GEH982744:GEH982778 GOD982744:GOD982778 GXZ982744:GXZ982778 HHV982744:HHV982778 HRR982744:HRR982778 IBN982744:IBN982778 ILJ982744:ILJ982778 IVF982744:IVF982778 JFB982744:JFB982778 JOX982744:JOX982778 JYT982744:JYT982778 KIP982744:KIP982778 KSL982744:KSL982778 LCH982744:LCH982778 LMD982744:LMD982778 LVZ982744:LVZ982778 MFV982744:MFV982778 MPR982744:MPR982778 MZN982744:MZN982778 NJJ982744:NJJ982778 NTF982744:NTF982778 ODB982744:ODB982778 OMX982744:OMX982778 OWT982744:OWT982778 PGP982744:PGP982778 PQL982744:PQL982778 QAH982744:QAH982778 QKD982744:QKD982778 QTZ982744:QTZ982778 RDV982744:RDV982778 RNR982744:RNR982778 RXN982744:RXN982778 SHJ982744:SHJ982778 SRF982744:SRF982778 TBB982744:TBB982778 TKX982744:TKX982778 TUT982744:TUT982778 UEP982744:UEP982778 UOL982744:UOL982778 UYH982744:UYH982778 VID982744:VID982778 VRZ982744:VRZ982778 WBV982744:WBV982778 F10:F31 JB10:JB31 SX10:SX31 ACT10:ACT31 AMP10:AMP31 AWL10:AWL31 BGH10:BGH31 BQD10:BQD31 BZZ10:BZZ31 CJV10:CJV31 CTR10:CTR31 DDN10:DDN31 DNJ10:DNJ31 DXF10:DXF31 EHB10:EHB31 EQX10:EQX31 FAT10:FAT31 FKP10:FKP31 FUL10:FUL31 GEH10:GEH31 GOD10:GOD31 GXZ10:GXZ31 HHV10:HHV31 HRR10:HRR31 IBN10:IBN31 ILJ10:ILJ31 IVF10:IVF31 JFB10:JFB31 JOX10:JOX31 JYT10:JYT31 KIP10:KIP31 KSL10:KSL31 LCH10:LCH31 LMD10:LMD31 LVZ10:LVZ31 MFV10:MFV31 MPR10:MPR31 MZN10:MZN31 NJJ10:NJJ31 NTF10:NTF31 ODB10:ODB31 OMX10:OMX31 OWT10:OWT31 PGP10:PGP31 PQL10:PQL31 QAH10:QAH31 QKD10:QKD31 QTZ10:QTZ31 RDV10:RDV31 RNR10:RNR31 RXN10:RXN31 SHJ10:SHJ31 SRF10:SRF31 TBB10:TBB31 TKX10:TKX31 TUT10:TUT31 UEP10:UEP31 UOL10:UOL31 UYH10:UYH31 VID10:VID31 VRZ10:VRZ31 WBV10:WBV31 WLR10:WLR31 WVN10:WVN31</xm:sqref>
        </x14:dataValidation>
        <x14:dataValidation type="textLength" operator="lessThan" allowBlank="1" showInputMessage="1" showErrorMessage="1" errorTitle="Too Much Text" error="Provide a brief description using no more than 100 characters here.  A more full description should be included within the narrative (tab 9).">
          <x14:formula1>
            <xm:f>101</xm:f>
          </x14:formula1>
          <xm:sqref>WVO982744:WVR982778 WLS982744:WLV982778 G65166:J65190 JC65166:JF65190 SY65166:TB65190 ACU65166:ACX65190 AMQ65166:AMT65190 AWM65166:AWP65190 BGI65166:BGL65190 BQE65166:BQH65190 CAA65166:CAD65190 CJW65166:CJZ65190 CTS65166:CTV65190 DDO65166:DDR65190 DNK65166:DNN65190 DXG65166:DXJ65190 EHC65166:EHF65190 EQY65166:ERB65190 FAU65166:FAX65190 FKQ65166:FKT65190 FUM65166:FUP65190 GEI65166:GEL65190 GOE65166:GOH65190 GYA65166:GYD65190 HHW65166:HHZ65190 HRS65166:HRV65190 IBO65166:IBR65190 ILK65166:ILN65190 IVG65166:IVJ65190 JFC65166:JFF65190 JOY65166:JPB65190 JYU65166:JYX65190 KIQ65166:KIT65190 KSM65166:KSP65190 LCI65166:LCL65190 LME65166:LMH65190 LWA65166:LWD65190 MFW65166:MFZ65190 MPS65166:MPV65190 MZO65166:MZR65190 NJK65166:NJN65190 NTG65166:NTJ65190 ODC65166:ODF65190 OMY65166:ONB65190 OWU65166:OWX65190 PGQ65166:PGT65190 PQM65166:PQP65190 QAI65166:QAL65190 QKE65166:QKH65190 QUA65166:QUD65190 RDW65166:RDZ65190 RNS65166:RNV65190 RXO65166:RXR65190 SHK65166:SHN65190 SRG65166:SRJ65190 TBC65166:TBF65190 TKY65166:TLB65190 TUU65166:TUX65190 UEQ65166:UET65190 UOM65166:UOP65190 UYI65166:UYL65190 VIE65166:VIH65190 VSA65166:VSD65190 WBW65166:WBZ65190 WLS65166:WLV65190 WVO65166:WVR65190 G130702:J130726 JC130702:JF130726 SY130702:TB130726 ACU130702:ACX130726 AMQ130702:AMT130726 AWM130702:AWP130726 BGI130702:BGL130726 BQE130702:BQH130726 CAA130702:CAD130726 CJW130702:CJZ130726 CTS130702:CTV130726 DDO130702:DDR130726 DNK130702:DNN130726 DXG130702:DXJ130726 EHC130702:EHF130726 EQY130702:ERB130726 FAU130702:FAX130726 FKQ130702:FKT130726 FUM130702:FUP130726 GEI130702:GEL130726 GOE130702:GOH130726 GYA130702:GYD130726 HHW130702:HHZ130726 HRS130702:HRV130726 IBO130702:IBR130726 ILK130702:ILN130726 IVG130702:IVJ130726 JFC130702:JFF130726 JOY130702:JPB130726 JYU130702:JYX130726 KIQ130702:KIT130726 KSM130702:KSP130726 LCI130702:LCL130726 LME130702:LMH130726 LWA130702:LWD130726 MFW130702:MFZ130726 MPS130702:MPV130726 MZO130702:MZR130726 NJK130702:NJN130726 NTG130702:NTJ130726 ODC130702:ODF130726 OMY130702:ONB130726 OWU130702:OWX130726 PGQ130702:PGT130726 PQM130702:PQP130726 QAI130702:QAL130726 QKE130702:QKH130726 QUA130702:QUD130726 RDW130702:RDZ130726 RNS130702:RNV130726 RXO130702:RXR130726 SHK130702:SHN130726 SRG130702:SRJ130726 TBC130702:TBF130726 TKY130702:TLB130726 TUU130702:TUX130726 UEQ130702:UET130726 UOM130702:UOP130726 UYI130702:UYL130726 VIE130702:VIH130726 VSA130702:VSD130726 WBW130702:WBZ130726 WLS130702:WLV130726 WVO130702:WVR130726 G196238:J196262 JC196238:JF196262 SY196238:TB196262 ACU196238:ACX196262 AMQ196238:AMT196262 AWM196238:AWP196262 BGI196238:BGL196262 BQE196238:BQH196262 CAA196238:CAD196262 CJW196238:CJZ196262 CTS196238:CTV196262 DDO196238:DDR196262 DNK196238:DNN196262 DXG196238:DXJ196262 EHC196238:EHF196262 EQY196238:ERB196262 FAU196238:FAX196262 FKQ196238:FKT196262 FUM196238:FUP196262 GEI196238:GEL196262 GOE196238:GOH196262 GYA196238:GYD196262 HHW196238:HHZ196262 HRS196238:HRV196262 IBO196238:IBR196262 ILK196238:ILN196262 IVG196238:IVJ196262 JFC196238:JFF196262 JOY196238:JPB196262 JYU196238:JYX196262 KIQ196238:KIT196262 KSM196238:KSP196262 LCI196238:LCL196262 LME196238:LMH196262 LWA196238:LWD196262 MFW196238:MFZ196262 MPS196238:MPV196262 MZO196238:MZR196262 NJK196238:NJN196262 NTG196238:NTJ196262 ODC196238:ODF196262 OMY196238:ONB196262 OWU196238:OWX196262 PGQ196238:PGT196262 PQM196238:PQP196262 QAI196238:QAL196262 QKE196238:QKH196262 QUA196238:QUD196262 RDW196238:RDZ196262 RNS196238:RNV196262 RXO196238:RXR196262 SHK196238:SHN196262 SRG196238:SRJ196262 TBC196238:TBF196262 TKY196238:TLB196262 TUU196238:TUX196262 UEQ196238:UET196262 UOM196238:UOP196262 UYI196238:UYL196262 VIE196238:VIH196262 VSA196238:VSD196262 WBW196238:WBZ196262 WLS196238:WLV196262 WVO196238:WVR196262 G261774:J261798 JC261774:JF261798 SY261774:TB261798 ACU261774:ACX261798 AMQ261774:AMT261798 AWM261774:AWP261798 BGI261774:BGL261798 BQE261774:BQH261798 CAA261774:CAD261798 CJW261774:CJZ261798 CTS261774:CTV261798 DDO261774:DDR261798 DNK261774:DNN261798 DXG261774:DXJ261798 EHC261774:EHF261798 EQY261774:ERB261798 FAU261774:FAX261798 FKQ261774:FKT261798 FUM261774:FUP261798 GEI261774:GEL261798 GOE261774:GOH261798 GYA261774:GYD261798 HHW261774:HHZ261798 HRS261774:HRV261798 IBO261774:IBR261798 ILK261774:ILN261798 IVG261774:IVJ261798 JFC261774:JFF261798 JOY261774:JPB261798 JYU261774:JYX261798 KIQ261774:KIT261798 KSM261774:KSP261798 LCI261774:LCL261798 LME261774:LMH261798 LWA261774:LWD261798 MFW261774:MFZ261798 MPS261774:MPV261798 MZO261774:MZR261798 NJK261774:NJN261798 NTG261774:NTJ261798 ODC261774:ODF261798 OMY261774:ONB261798 OWU261774:OWX261798 PGQ261774:PGT261798 PQM261774:PQP261798 QAI261774:QAL261798 QKE261774:QKH261798 QUA261774:QUD261798 RDW261774:RDZ261798 RNS261774:RNV261798 RXO261774:RXR261798 SHK261774:SHN261798 SRG261774:SRJ261798 TBC261774:TBF261798 TKY261774:TLB261798 TUU261774:TUX261798 UEQ261774:UET261798 UOM261774:UOP261798 UYI261774:UYL261798 VIE261774:VIH261798 VSA261774:VSD261798 WBW261774:WBZ261798 WLS261774:WLV261798 WVO261774:WVR261798 G327310:J327334 JC327310:JF327334 SY327310:TB327334 ACU327310:ACX327334 AMQ327310:AMT327334 AWM327310:AWP327334 BGI327310:BGL327334 BQE327310:BQH327334 CAA327310:CAD327334 CJW327310:CJZ327334 CTS327310:CTV327334 DDO327310:DDR327334 DNK327310:DNN327334 DXG327310:DXJ327334 EHC327310:EHF327334 EQY327310:ERB327334 FAU327310:FAX327334 FKQ327310:FKT327334 FUM327310:FUP327334 GEI327310:GEL327334 GOE327310:GOH327334 GYA327310:GYD327334 HHW327310:HHZ327334 HRS327310:HRV327334 IBO327310:IBR327334 ILK327310:ILN327334 IVG327310:IVJ327334 JFC327310:JFF327334 JOY327310:JPB327334 JYU327310:JYX327334 KIQ327310:KIT327334 KSM327310:KSP327334 LCI327310:LCL327334 LME327310:LMH327334 LWA327310:LWD327334 MFW327310:MFZ327334 MPS327310:MPV327334 MZO327310:MZR327334 NJK327310:NJN327334 NTG327310:NTJ327334 ODC327310:ODF327334 OMY327310:ONB327334 OWU327310:OWX327334 PGQ327310:PGT327334 PQM327310:PQP327334 QAI327310:QAL327334 QKE327310:QKH327334 QUA327310:QUD327334 RDW327310:RDZ327334 RNS327310:RNV327334 RXO327310:RXR327334 SHK327310:SHN327334 SRG327310:SRJ327334 TBC327310:TBF327334 TKY327310:TLB327334 TUU327310:TUX327334 UEQ327310:UET327334 UOM327310:UOP327334 UYI327310:UYL327334 VIE327310:VIH327334 VSA327310:VSD327334 WBW327310:WBZ327334 WLS327310:WLV327334 WVO327310:WVR327334 G392846:J392870 JC392846:JF392870 SY392846:TB392870 ACU392846:ACX392870 AMQ392846:AMT392870 AWM392846:AWP392870 BGI392846:BGL392870 BQE392846:BQH392870 CAA392846:CAD392870 CJW392846:CJZ392870 CTS392846:CTV392870 DDO392846:DDR392870 DNK392846:DNN392870 DXG392846:DXJ392870 EHC392846:EHF392870 EQY392846:ERB392870 FAU392846:FAX392870 FKQ392846:FKT392870 FUM392846:FUP392870 GEI392846:GEL392870 GOE392846:GOH392870 GYA392846:GYD392870 HHW392846:HHZ392870 HRS392846:HRV392870 IBO392846:IBR392870 ILK392846:ILN392870 IVG392846:IVJ392870 JFC392846:JFF392870 JOY392846:JPB392870 JYU392846:JYX392870 KIQ392846:KIT392870 KSM392846:KSP392870 LCI392846:LCL392870 LME392846:LMH392870 LWA392846:LWD392870 MFW392846:MFZ392870 MPS392846:MPV392870 MZO392846:MZR392870 NJK392846:NJN392870 NTG392846:NTJ392870 ODC392846:ODF392870 OMY392846:ONB392870 OWU392846:OWX392870 PGQ392846:PGT392870 PQM392846:PQP392870 QAI392846:QAL392870 QKE392846:QKH392870 QUA392846:QUD392870 RDW392846:RDZ392870 RNS392846:RNV392870 RXO392846:RXR392870 SHK392846:SHN392870 SRG392846:SRJ392870 TBC392846:TBF392870 TKY392846:TLB392870 TUU392846:TUX392870 UEQ392846:UET392870 UOM392846:UOP392870 UYI392846:UYL392870 VIE392846:VIH392870 VSA392846:VSD392870 WBW392846:WBZ392870 WLS392846:WLV392870 WVO392846:WVR392870 G458382:J458406 JC458382:JF458406 SY458382:TB458406 ACU458382:ACX458406 AMQ458382:AMT458406 AWM458382:AWP458406 BGI458382:BGL458406 BQE458382:BQH458406 CAA458382:CAD458406 CJW458382:CJZ458406 CTS458382:CTV458406 DDO458382:DDR458406 DNK458382:DNN458406 DXG458382:DXJ458406 EHC458382:EHF458406 EQY458382:ERB458406 FAU458382:FAX458406 FKQ458382:FKT458406 FUM458382:FUP458406 GEI458382:GEL458406 GOE458382:GOH458406 GYA458382:GYD458406 HHW458382:HHZ458406 HRS458382:HRV458406 IBO458382:IBR458406 ILK458382:ILN458406 IVG458382:IVJ458406 JFC458382:JFF458406 JOY458382:JPB458406 JYU458382:JYX458406 KIQ458382:KIT458406 KSM458382:KSP458406 LCI458382:LCL458406 LME458382:LMH458406 LWA458382:LWD458406 MFW458382:MFZ458406 MPS458382:MPV458406 MZO458382:MZR458406 NJK458382:NJN458406 NTG458382:NTJ458406 ODC458382:ODF458406 OMY458382:ONB458406 OWU458382:OWX458406 PGQ458382:PGT458406 PQM458382:PQP458406 QAI458382:QAL458406 QKE458382:QKH458406 QUA458382:QUD458406 RDW458382:RDZ458406 RNS458382:RNV458406 RXO458382:RXR458406 SHK458382:SHN458406 SRG458382:SRJ458406 TBC458382:TBF458406 TKY458382:TLB458406 TUU458382:TUX458406 UEQ458382:UET458406 UOM458382:UOP458406 UYI458382:UYL458406 VIE458382:VIH458406 VSA458382:VSD458406 WBW458382:WBZ458406 WLS458382:WLV458406 WVO458382:WVR458406 G523918:J523942 JC523918:JF523942 SY523918:TB523942 ACU523918:ACX523942 AMQ523918:AMT523942 AWM523918:AWP523942 BGI523918:BGL523942 BQE523918:BQH523942 CAA523918:CAD523942 CJW523918:CJZ523942 CTS523918:CTV523942 DDO523918:DDR523942 DNK523918:DNN523942 DXG523918:DXJ523942 EHC523918:EHF523942 EQY523918:ERB523942 FAU523918:FAX523942 FKQ523918:FKT523942 FUM523918:FUP523942 GEI523918:GEL523942 GOE523918:GOH523942 GYA523918:GYD523942 HHW523918:HHZ523942 HRS523918:HRV523942 IBO523918:IBR523942 ILK523918:ILN523942 IVG523918:IVJ523942 JFC523918:JFF523942 JOY523918:JPB523942 JYU523918:JYX523942 KIQ523918:KIT523942 KSM523918:KSP523942 LCI523918:LCL523942 LME523918:LMH523942 LWA523918:LWD523942 MFW523918:MFZ523942 MPS523918:MPV523942 MZO523918:MZR523942 NJK523918:NJN523942 NTG523918:NTJ523942 ODC523918:ODF523942 OMY523918:ONB523942 OWU523918:OWX523942 PGQ523918:PGT523942 PQM523918:PQP523942 QAI523918:QAL523942 QKE523918:QKH523942 QUA523918:QUD523942 RDW523918:RDZ523942 RNS523918:RNV523942 RXO523918:RXR523942 SHK523918:SHN523942 SRG523918:SRJ523942 TBC523918:TBF523942 TKY523918:TLB523942 TUU523918:TUX523942 UEQ523918:UET523942 UOM523918:UOP523942 UYI523918:UYL523942 VIE523918:VIH523942 VSA523918:VSD523942 WBW523918:WBZ523942 WLS523918:WLV523942 WVO523918:WVR523942 G589454:J589478 JC589454:JF589478 SY589454:TB589478 ACU589454:ACX589478 AMQ589454:AMT589478 AWM589454:AWP589478 BGI589454:BGL589478 BQE589454:BQH589478 CAA589454:CAD589478 CJW589454:CJZ589478 CTS589454:CTV589478 DDO589454:DDR589478 DNK589454:DNN589478 DXG589454:DXJ589478 EHC589454:EHF589478 EQY589454:ERB589478 FAU589454:FAX589478 FKQ589454:FKT589478 FUM589454:FUP589478 GEI589454:GEL589478 GOE589454:GOH589478 GYA589454:GYD589478 HHW589454:HHZ589478 HRS589454:HRV589478 IBO589454:IBR589478 ILK589454:ILN589478 IVG589454:IVJ589478 JFC589454:JFF589478 JOY589454:JPB589478 JYU589454:JYX589478 KIQ589454:KIT589478 KSM589454:KSP589478 LCI589454:LCL589478 LME589454:LMH589478 LWA589454:LWD589478 MFW589454:MFZ589478 MPS589454:MPV589478 MZO589454:MZR589478 NJK589454:NJN589478 NTG589454:NTJ589478 ODC589454:ODF589478 OMY589454:ONB589478 OWU589454:OWX589478 PGQ589454:PGT589478 PQM589454:PQP589478 QAI589454:QAL589478 QKE589454:QKH589478 QUA589454:QUD589478 RDW589454:RDZ589478 RNS589454:RNV589478 RXO589454:RXR589478 SHK589454:SHN589478 SRG589454:SRJ589478 TBC589454:TBF589478 TKY589454:TLB589478 TUU589454:TUX589478 UEQ589454:UET589478 UOM589454:UOP589478 UYI589454:UYL589478 VIE589454:VIH589478 VSA589454:VSD589478 WBW589454:WBZ589478 WLS589454:WLV589478 WVO589454:WVR589478 G654990:J655014 JC654990:JF655014 SY654990:TB655014 ACU654990:ACX655014 AMQ654990:AMT655014 AWM654990:AWP655014 BGI654990:BGL655014 BQE654990:BQH655014 CAA654990:CAD655014 CJW654990:CJZ655014 CTS654990:CTV655014 DDO654990:DDR655014 DNK654990:DNN655014 DXG654990:DXJ655014 EHC654990:EHF655014 EQY654990:ERB655014 FAU654990:FAX655014 FKQ654990:FKT655014 FUM654990:FUP655014 GEI654990:GEL655014 GOE654990:GOH655014 GYA654990:GYD655014 HHW654990:HHZ655014 HRS654990:HRV655014 IBO654990:IBR655014 ILK654990:ILN655014 IVG654990:IVJ655014 JFC654990:JFF655014 JOY654990:JPB655014 JYU654990:JYX655014 KIQ654990:KIT655014 KSM654990:KSP655014 LCI654990:LCL655014 LME654990:LMH655014 LWA654990:LWD655014 MFW654990:MFZ655014 MPS654990:MPV655014 MZO654990:MZR655014 NJK654990:NJN655014 NTG654990:NTJ655014 ODC654990:ODF655014 OMY654990:ONB655014 OWU654990:OWX655014 PGQ654990:PGT655014 PQM654990:PQP655014 QAI654990:QAL655014 QKE654990:QKH655014 QUA654990:QUD655014 RDW654990:RDZ655014 RNS654990:RNV655014 RXO654990:RXR655014 SHK654990:SHN655014 SRG654990:SRJ655014 TBC654990:TBF655014 TKY654990:TLB655014 TUU654990:TUX655014 UEQ654990:UET655014 UOM654990:UOP655014 UYI654990:UYL655014 VIE654990:VIH655014 VSA654990:VSD655014 WBW654990:WBZ655014 WLS654990:WLV655014 WVO654990:WVR655014 G720526:J720550 JC720526:JF720550 SY720526:TB720550 ACU720526:ACX720550 AMQ720526:AMT720550 AWM720526:AWP720550 BGI720526:BGL720550 BQE720526:BQH720550 CAA720526:CAD720550 CJW720526:CJZ720550 CTS720526:CTV720550 DDO720526:DDR720550 DNK720526:DNN720550 DXG720526:DXJ720550 EHC720526:EHF720550 EQY720526:ERB720550 FAU720526:FAX720550 FKQ720526:FKT720550 FUM720526:FUP720550 GEI720526:GEL720550 GOE720526:GOH720550 GYA720526:GYD720550 HHW720526:HHZ720550 HRS720526:HRV720550 IBO720526:IBR720550 ILK720526:ILN720550 IVG720526:IVJ720550 JFC720526:JFF720550 JOY720526:JPB720550 JYU720526:JYX720550 KIQ720526:KIT720550 KSM720526:KSP720550 LCI720526:LCL720550 LME720526:LMH720550 LWA720526:LWD720550 MFW720526:MFZ720550 MPS720526:MPV720550 MZO720526:MZR720550 NJK720526:NJN720550 NTG720526:NTJ720550 ODC720526:ODF720550 OMY720526:ONB720550 OWU720526:OWX720550 PGQ720526:PGT720550 PQM720526:PQP720550 QAI720526:QAL720550 QKE720526:QKH720550 QUA720526:QUD720550 RDW720526:RDZ720550 RNS720526:RNV720550 RXO720526:RXR720550 SHK720526:SHN720550 SRG720526:SRJ720550 TBC720526:TBF720550 TKY720526:TLB720550 TUU720526:TUX720550 UEQ720526:UET720550 UOM720526:UOP720550 UYI720526:UYL720550 VIE720526:VIH720550 VSA720526:VSD720550 WBW720526:WBZ720550 WLS720526:WLV720550 WVO720526:WVR720550 G786062:J786086 JC786062:JF786086 SY786062:TB786086 ACU786062:ACX786086 AMQ786062:AMT786086 AWM786062:AWP786086 BGI786062:BGL786086 BQE786062:BQH786086 CAA786062:CAD786086 CJW786062:CJZ786086 CTS786062:CTV786086 DDO786062:DDR786086 DNK786062:DNN786086 DXG786062:DXJ786086 EHC786062:EHF786086 EQY786062:ERB786086 FAU786062:FAX786086 FKQ786062:FKT786086 FUM786062:FUP786086 GEI786062:GEL786086 GOE786062:GOH786086 GYA786062:GYD786086 HHW786062:HHZ786086 HRS786062:HRV786086 IBO786062:IBR786086 ILK786062:ILN786086 IVG786062:IVJ786086 JFC786062:JFF786086 JOY786062:JPB786086 JYU786062:JYX786086 KIQ786062:KIT786086 KSM786062:KSP786086 LCI786062:LCL786086 LME786062:LMH786086 LWA786062:LWD786086 MFW786062:MFZ786086 MPS786062:MPV786086 MZO786062:MZR786086 NJK786062:NJN786086 NTG786062:NTJ786086 ODC786062:ODF786086 OMY786062:ONB786086 OWU786062:OWX786086 PGQ786062:PGT786086 PQM786062:PQP786086 QAI786062:QAL786086 QKE786062:QKH786086 QUA786062:QUD786086 RDW786062:RDZ786086 RNS786062:RNV786086 RXO786062:RXR786086 SHK786062:SHN786086 SRG786062:SRJ786086 TBC786062:TBF786086 TKY786062:TLB786086 TUU786062:TUX786086 UEQ786062:UET786086 UOM786062:UOP786086 UYI786062:UYL786086 VIE786062:VIH786086 VSA786062:VSD786086 WBW786062:WBZ786086 WLS786062:WLV786086 WVO786062:WVR786086 G851598:J851622 JC851598:JF851622 SY851598:TB851622 ACU851598:ACX851622 AMQ851598:AMT851622 AWM851598:AWP851622 BGI851598:BGL851622 BQE851598:BQH851622 CAA851598:CAD851622 CJW851598:CJZ851622 CTS851598:CTV851622 DDO851598:DDR851622 DNK851598:DNN851622 DXG851598:DXJ851622 EHC851598:EHF851622 EQY851598:ERB851622 FAU851598:FAX851622 FKQ851598:FKT851622 FUM851598:FUP851622 GEI851598:GEL851622 GOE851598:GOH851622 GYA851598:GYD851622 HHW851598:HHZ851622 HRS851598:HRV851622 IBO851598:IBR851622 ILK851598:ILN851622 IVG851598:IVJ851622 JFC851598:JFF851622 JOY851598:JPB851622 JYU851598:JYX851622 KIQ851598:KIT851622 KSM851598:KSP851622 LCI851598:LCL851622 LME851598:LMH851622 LWA851598:LWD851622 MFW851598:MFZ851622 MPS851598:MPV851622 MZO851598:MZR851622 NJK851598:NJN851622 NTG851598:NTJ851622 ODC851598:ODF851622 OMY851598:ONB851622 OWU851598:OWX851622 PGQ851598:PGT851622 PQM851598:PQP851622 QAI851598:QAL851622 QKE851598:QKH851622 QUA851598:QUD851622 RDW851598:RDZ851622 RNS851598:RNV851622 RXO851598:RXR851622 SHK851598:SHN851622 SRG851598:SRJ851622 TBC851598:TBF851622 TKY851598:TLB851622 TUU851598:TUX851622 UEQ851598:UET851622 UOM851598:UOP851622 UYI851598:UYL851622 VIE851598:VIH851622 VSA851598:VSD851622 WBW851598:WBZ851622 WLS851598:WLV851622 WVO851598:WVR851622 G917134:J917158 JC917134:JF917158 SY917134:TB917158 ACU917134:ACX917158 AMQ917134:AMT917158 AWM917134:AWP917158 BGI917134:BGL917158 BQE917134:BQH917158 CAA917134:CAD917158 CJW917134:CJZ917158 CTS917134:CTV917158 DDO917134:DDR917158 DNK917134:DNN917158 DXG917134:DXJ917158 EHC917134:EHF917158 EQY917134:ERB917158 FAU917134:FAX917158 FKQ917134:FKT917158 FUM917134:FUP917158 GEI917134:GEL917158 GOE917134:GOH917158 GYA917134:GYD917158 HHW917134:HHZ917158 HRS917134:HRV917158 IBO917134:IBR917158 ILK917134:ILN917158 IVG917134:IVJ917158 JFC917134:JFF917158 JOY917134:JPB917158 JYU917134:JYX917158 KIQ917134:KIT917158 KSM917134:KSP917158 LCI917134:LCL917158 LME917134:LMH917158 LWA917134:LWD917158 MFW917134:MFZ917158 MPS917134:MPV917158 MZO917134:MZR917158 NJK917134:NJN917158 NTG917134:NTJ917158 ODC917134:ODF917158 OMY917134:ONB917158 OWU917134:OWX917158 PGQ917134:PGT917158 PQM917134:PQP917158 QAI917134:QAL917158 QKE917134:QKH917158 QUA917134:QUD917158 RDW917134:RDZ917158 RNS917134:RNV917158 RXO917134:RXR917158 SHK917134:SHN917158 SRG917134:SRJ917158 TBC917134:TBF917158 TKY917134:TLB917158 TUU917134:TUX917158 UEQ917134:UET917158 UOM917134:UOP917158 UYI917134:UYL917158 VIE917134:VIH917158 VSA917134:VSD917158 WBW917134:WBZ917158 WLS917134:WLV917158 WVO917134:WVR917158 G982670:J982694 JC982670:JF982694 SY982670:TB982694 ACU982670:ACX982694 AMQ982670:AMT982694 AWM982670:AWP982694 BGI982670:BGL982694 BQE982670:BQH982694 CAA982670:CAD982694 CJW982670:CJZ982694 CTS982670:CTV982694 DDO982670:DDR982694 DNK982670:DNN982694 DXG982670:DXJ982694 EHC982670:EHF982694 EQY982670:ERB982694 FAU982670:FAX982694 FKQ982670:FKT982694 FUM982670:FUP982694 GEI982670:GEL982694 GOE982670:GOH982694 GYA982670:GYD982694 HHW982670:HHZ982694 HRS982670:HRV982694 IBO982670:IBR982694 ILK982670:ILN982694 IVG982670:IVJ982694 JFC982670:JFF982694 JOY982670:JPB982694 JYU982670:JYX982694 KIQ982670:KIT982694 KSM982670:KSP982694 LCI982670:LCL982694 LME982670:LMH982694 LWA982670:LWD982694 MFW982670:MFZ982694 MPS982670:MPV982694 MZO982670:MZR982694 NJK982670:NJN982694 NTG982670:NTJ982694 ODC982670:ODF982694 OMY982670:ONB982694 OWU982670:OWX982694 PGQ982670:PGT982694 PQM982670:PQP982694 QAI982670:QAL982694 QKE982670:QKH982694 QUA982670:QUD982694 RDW982670:RDZ982694 RNS982670:RNV982694 RXO982670:RXR982694 SHK982670:SHN982694 SRG982670:SRJ982694 TBC982670:TBF982694 TKY982670:TLB982694 TUU982670:TUX982694 UEQ982670:UET982694 UOM982670:UOP982694 UYI982670:UYL982694 VIE982670:VIH982694 VSA982670:VSD982694 WBW982670:WBZ982694 WLS982670:WLV982694 WVO982670:WVR982694 G65198:J65232 JC65198:JF65232 SY65198:TB65232 ACU65198:ACX65232 AMQ65198:AMT65232 AWM65198:AWP65232 BGI65198:BGL65232 BQE65198:BQH65232 CAA65198:CAD65232 CJW65198:CJZ65232 CTS65198:CTV65232 DDO65198:DDR65232 DNK65198:DNN65232 DXG65198:DXJ65232 EHC65198:EHF65232 EQY65198:ERB65232 FAU65198:FAX65232 FKQ65198:FKT65232 FUM65198:FUP65232 GEI65198:GEL65232 GOE65198:GOH65232 GYA65198:GYD65232 HHW65198:HHZ65232 HRS65198:HRV65232 IBO65198:IBR65232 ILK65198:ILN65232 IVG65198:IVJ65232 JFC65198:JFF65232 JOY65198:JPB65232 JYU65198:JYX65232 KIQ65198:KIT65232 KSM65198:KSP65232 LCI65198:LCL65232 LME65198:LMH65232 LWA65198:LWD65232 MFW65198:MFZ65232 MPS65198:MPV65232 MZO65198:MZR65232 NJK65198:NJN65232 NTG65198:NTJ65232 ODC65198:ODF65232 OMY65198:ONB65232 OWU65198:OWX65232 PGQ65198:PGT65232 PQM65198:PQP65232 QAI65198:QAL65232 QKE65198:QKH65232 QUA65198:QUD65232 RDW65198:RDZ65232 RNS65198:RNV65232 RXO65198:RXR65232 SHK65198:SHN65232 SRG65198:SRJ65232 TBC65198:TBF65232 TKY65198:TLB65232 TUU65198:TUX65232 UEQ65198:UET65232 UOM65198:UOP65232 UYI65198:UYL65232 VIE65198:VIH65232 VSA65198:VSD65232 WBW65198:WBZ65232 WLS65198:WLV65232 WVO65198:WVR65232 G130734:J130768 JC130734:JF130768 SY130734:TB130768 ACU130734:ACX130768 AMQ130734:AMT130768 AWM130734:AWP130768 BGI130734:BGL130768 BQE130734:BQH130768 CAA130734:CAD130768 CJW130734:CJZ130768 CTS130734:CTV130768 DDO130734:DDR130768 DNK130734:DNN130768 DXG130734:DXJ130768 EHC130734:EHF130768 EQY130734:ERB130768 FAU130734:FAX130768 FKQ130734:FKT130768 FUM130734:FUP130768 GEI130734:GEL130768 GOE130734:GOH130768 GYA130734:GYD130768 HHW130734:HHZ130768 HRS130734:HRV130768 IBO130734:IBR130768 ILK130734:ILN130768 IVG130734:IVJ130768 JFC130734:JFF130768 JOY130734:JPB130768 JYU130734:JYX130768 KIQ130734:KIT130768 KSM130734:KSP130768 LCI130734:LCL130768 LME130734:LMH130768 LWA130734:LWD130768 MFW130734:MFZ130768 MPS130734:MPV130768 MZO130734:MZR130768 NJK130734:NJN130768 NTG130734:NTJ130768 ODC130734:ODF130768 OMY130734:ONB130768 OWU130734:OWX130768 PGQ130734:PGT130768 PQM130734:PQP130768 QAI130734:QAL130768 QKE130734:QKH130768 QUA130734:QUD130768 RDW130734:RDZ130768 RNS130734:RNV130768 RXO130734:RXR130768 SHK130734:SHN130768 SRG130734:SRJ130768 TBC130734:TBF130768 TKY130734:TLB130768 TUU130734:TUX130768 UEQ130734:UET130768 UOM130734:UOP130768 UYI130734:UYL130768 VIE130734:VIH130768 VSA130734:VSD130768 WBW130734:WBZ130768 WLS130734:WLV130768 WVO130734:WVR130768 G196270:J196304 JC196270:JF196304 SY196270:TB196304 ACU196270:ACX196304 AMQ196270:AMT196304 AWM196270:AWP196304 BGI196270:BGL196304 BQE196270:BQH196304 CAA196270:CAD196304 CJW196270:CJZ196304 CTS196270:CTV196304 DDO196270:DDR196304 DNK196270:DNN196304 DXG196270:DXJ196304 EHC196270:EHF196304 EQY196270:ERB196304 FAU196270:FAX196304 FKQ196270:FKT196304 FUM196270:FUP196304 GEI196270:GEL196304 GOE196270:GOH196304 GYA196270:GYD196304 HHW196270:HHZ196304 HRS196270:HRV196304 IBO196270:IBR196304 ILK196270:ILN196304 IVG196270:IVJ196304 JFC196270:JFF196304 JOY196270:JPB196304 JYU196270:JYX196304 KIQ196270:KIT196304 KSM196270:KSP196304 LCI196270:LCL196304 LME196270:LMH196304 LWA196270:LWD196304 MFW196270:MFZ196304 MPS196270:MPV196304 MZO196270:MZR196304 NJK196270:NJN196304 NTG196270:NTJ196304 ODC196270:ODF196304 OMY196270:ONB196304 OWU196270:OWX196304 PGQ196270:PGT196304 PQM196270:PQP196304 QAI196270:QAL196304 QKE196270:QKH196304 QUA196270:QUD196304 RDW196270:RDZ196304 RNS196270:RNV196304 RXO196270:RXR196304 SHK196270:SHN196304 SRG196270:SRJ196304 TBC196270:TBF196304 TKY196270:TLB196304 TUU196270:TUX196304 UEQ196270:UET196304 UOM196270:UOP196304 UYI196270:UYL196304 VIE196270:VIH196304 VSA196270:VSD196304 WBW196270:WBZ196304 WLS196270:WLV196304 WVO196270:WVR196304 G261806:J261840 JC261806:JF261840 SY261806:TB261840 ACU261806:ACX261840 AMQ261806:AMT261840 AWM261806:AWP261840 BGI261806:BGL261840 BQE261806:BQH261840 CAA261806:CAD261840 CJW261806:CJZ261840 CTS261806:CTV261840 DDO261806:DDR261840 DNK261806:DNN261840 DXG261806:DXJ261840 EHC261806:EHF261840 EQY261806:ERB261840 FAU261806:FAX261840 FKQ261806:FKT261840 FUM261806:FUP261840 GEI261806:GEL261840 GOE261806:GOH261840 GYA261806:GYD261840 HHW261806:HHZ261840 HRS261806:HRV261840 IBO261806:IBR261840 ILK261806:ILN261840 IVG261806:IVJ261840 JFC261806:JFF261840 JOY261806:JPB261840 JYU261806:JYX261840 KIQ261806:KIT261840 KSM261806:KSP261840 LCI261806:LCL261840 LME261806:LMH261840 LWA261806:LWD261840 MFW261806:MFZ261840 MPS261806:MPV261840 MZO261806:MZR261840 NJK261806:NJN261840 NTG261806:NTJ261840 ODC261806:ODF261840 OMY261806:ONB261840 OWU261806:OWX261840 PGQ261806:PGT261840 PQM261806:PQP261840 QAI261806:QAL261840 QKE261806:QKH261840 QUA261806:QUD261840 RDW261806:RDZ261840 RNS261806:RNV261840 RXO261806:RXR261840 SHK261806:SHN261840 SRG261806:SRJ261840 TBC261806:TBF261840 TKY261806:TLB261840 TUU261806:TUX261840 UEQ261806:UET261840 UOM261806:UOP261840 UYI261806:UYL261840 VIE261806:VIH261840 VSA261806:VSD261840 WBW261806:WBZ261840 WLS261806:WLV261840 WVO261806:WVR261840 G327342:J327376 JC327342:JF327376 SY327342:TB327376 ACU327342:ACX327376 AMQ327342:AMT327376 AWM327342:AWP327376 BGI327342:BGL327376 BQE327342:BQH327376 CAA327342:CAD327376 CJW327342:CJZ327376 CTS327342:CTV327376 DDO327342:DDR327376 DNK327342:DNN327376 DXG327342:DXJ327376 EHC327342:EHF327376 EQY327342:ERB327376 FAU327342:FAX327376 FKQ327342:FKT327376 FUM327342:FUP327376 GEI327342:GEL327376 GOE327342:GOH327376 GYA327342:GYD327376 HHW327342:HHZ327376 HRS327342:HRV327376 IBO327342:IBR327376 ILK327342:ILN327376 IVG327342:IVJ327376 JFC327342:JFF327376 JOY327342:JPB327376 JYU327342:JYX327376 KIQ327342:KIT327376 KSM327342:KSP327376 LCI327342:LCL327376 LME327342:LMH327376 LWA327342:LWD327376 MFW327342:MFZ327376 MPS327342:MPV327376 MZO327342:MZR327376 NJK327342:NJN327376 NTG327342:NTJ327376 ODC327342:ODF327376 OMY327342:ONB327376 OWU327342:OWX327376 PGQ327342:PGT327376 PQM327342:PQP327376 QAI327342:QAL327376 QKE327342:QKH327376 QUA327342:QUD327376 RDW327342:RDZ327376 RNS327342:RNV327376 RXO327342:RXR327376 SHK327342:SHN327376 SRG327342:SRJ327376 TBC327342:TBF327376 TKY327342:TLB327376 TUU327342:TUX327376 UEQ327342:UET327376 UOM327342:UOP327376 UYI327342:UYL327376 VIE327342:VIH327376 VSA327342:VSD327376 WBW327342:WBZ327376 WLS327342:WLV327376 WVO327342:WVR327376 G392878:J392912 JC392878:JF392912 SY392878:TB392912 ACU392878:ACX392912 AMQ392878:AMT392912 AWM392878:AWP392912 BGI392878:BGL392912 BQE392878:BQH392912 CAA392878:CAD392912 CJW392878:CJZ392912 CTS392878:CTV392912 DDO392878:DDR392912 DNK392878:DNN392912 DXG392878:DXJ392912 EHC392878:EHF392912 EQY392878:ERB392912 FAU392878:FAX392912 FKQ392878:FKT392912 FUM392878:FUP392912 GEI392878:GEL392912 GOE392878:GOH392912 GYA392878:GYD392912 HHW392878:HHZ392912 HRS392878:HRV392912 IBO392878:IBR392912 ILK392878:ILN392912 IVG392878:IVJ392912 JFC392878:JFF392912 JOY392878:JPB392912 JYU392878:JYX392912 KIQ392878:KIT392912 KSM392878:KSP392912 LCI392878:LCL392912 LME392878:LMH392912 LWA392878:LWD392912 MFW392878:MFZ392912 MPS392878:MPV392912 MZO392878:MZR392912 NJK392878:NJN392912 NTG392878:NTJ392912 ODC392878:ODF392912 OMY392878:ONB392912 OWU392878:OWX392912 PGQ392878:PGT392912 PQM392878:PQP392912 QAI392878:QAL392912 QKE392878:QKH392912 QUA392878:QUD392912 RDW392878:RDZ392912 RNS392878:RNV392912 RXO392878:RXR392912 SHK392878:SHN392912 SRG392878:SRJ392912 TBC392878:TBF392912 TKY392878:TLB392912 TUU392878:TUX392912 UEQ392878:UET392912 UOM392878:UOP392912 UYI392878:UYL392912 VIE392878:VIH392912 VSA392878:VSD392912 WBW392878:WBZ392912 WLS392878:WLV392912 WVO392878:WVR392912 G458414:J458448 JC458414:JF458448 SY458414:TB458448 ACU458414:ACX458448 AMQ458414:AMT458448 AWM458414:AWP458448 BGI458414:BGL458448 BQE458414:BQH458448 CAA458414:CAD458448 CJW458414:CJZ458448 CTS458414:CTV458448 DDO458414:DDR458448 DNK458414:DNN458448 DXG458414:DXJ458448 EHC458414:EHF458448 EQY458414:ERB458448 FAU458414:FAX458448 FKQ458414:FKT458448 FUM458414:FUP458448 GEI458414:GEL458448 GOE458414:GOH458448 GYA458414:GYD458448 HHW458414:HHZ458448 HRS458414:HRV458448 IBO458414:IBR458448 ILK458414:ILN458448 IVG458414:IVJ458448 JFC458414:JFF458448 JOY458414:JPB458448 JYU458414:JYX458448 KIQ458414:KIT458448 KSM458414:KSP458448 LCI458414:LCL458448 LME458414:LMH458448 LWA458414:LWD458448 MFW458414:MFZ458448 MPS458414:MPV458448 MZO458414:MZR458448 NJK458414:NJN458448 NTG458414:NTJ458448 ODC458414:ODF458448 OMY458414:ONB458448 OWU458414:OWX458448 PGQ458414:PGT458448 PQM458414:PQP458448 QAI458414:QAL458448 QKE458414:QKH458448 QUA458414:QUD458448 RDW458414:RDZ458448 RNS458414:RNV458448 RXO458414:RXR458448 SHK458414:SHN458448 SRG458414:SRJ458448 TBC458414:TBF458448 TKY458414:TLB458448 TUU458414:TUX458448 UEQ458414:UET458448 UOM458414:UOP458448 UYI458414:UYL458448 VIE458414:VIH458448 VSA458414:VSD458448 WBW458414:WBZ458448 WLS458414:WLV458448 WVO458414:WVR458448 G523950:J523984 JC523950:JF523984 SY523950:TB523984 ACU523950:ACX523984 AMQ523950:AMT523984 AWM523950:AWP523984 BGI523950:BGL523984 BQE523950:BQH523984 CAA523950:CAD523984 CJW523950:CJZ523984 CTS523950:CTV523984 DDO523950:DDR523984 DNK523950:DNN523984 DXG523950:DXJ523984 EHC523950:EHF523984 EQY523950:ERB523984 FAU523950:FAX523984 FKQ523950:FKT523984 FUM523950:FUP523984 GEI523950:GEL523984 GOE523950:GOH523984 GYA523950:GYD523984 HHW523950:HHZ523984 HRS523950:HRV523984 IBO523950:IBR523984 ILK523950:ILN523984 IVG523950:IVJ523984 JFC523950:JFF523984 JOY523950:JPB523984 JYU523950:JYX523984 KIQ523950:KIT523984 KSM523950:KSP523984 LCI523950:LCL523984 LME523950:LMH523984 LWA523950:LWD523984 MFW523950:MFZ523984 MPS523950:MPV523984 MZO523950:MZR523984 NJK523950:NJN523984 NTG523950:NTJ523984 ODC523950:ODF523984 OMY523950:ONB523984 OWU523950:OWX523984 PGQ523950:PGT523984 PQM523950:PQP523984 QAI523950:QAL523984 QKE523950:QKH523984 QUA523950:QUD523984 RDW523950:RDZ523984 RNS523950:RNV523984 RXO523950:RXR523984 SHK523950:SHN523984 SRG523950:SRJ523984 TBC523950:TBF523984 TKY523950:TLB523984 TUU523950:TUX523984 UEQ523950:UET523984 UOM523950:UOP523984 UYI523950:UYL523984 VIE523950:VIH523984 VSA523950:VSD523984 WBW523950:WBZ523984 WLS523950:WLV523984 WVO523950:WVR523984 G589486:J589520 JC589486:JF589520 SY589486:TB589520 ACU589486:ACX589520 AMQ589486:AMT589520 AWM589486:AWP589520 BGI589486:BGL589520 BQE589486:BQH589520 CAA589486:CAD589520 CJW589486:CJZ589520 CTS589486:CTV589520 DDO589486:DDR589520 DNK589486:DNN589520 DXG589486:DXJ589520 EHC589486:EHF589520 EQY589486:ERB589520 FAU589486:FAX589520 FKQ589486:FKT589520 FUM589486:FUP589520 GEI589486:GEL589520 GOE589486:GOH589520 GYA589486:GYD589520 HHW589486:HHZ589520 HRS589486:HRV589520 IBO589486:IBR589520 ILK589486:ILN589520 IVG589486:IVJ589520 JFC589486:JFF589520 JOY589486:JPB589520 JYU589486:JYX589520 KIQ589486:KIT589520 KSM589486:KSP589520 LCI589486:LCL589520 LME589486:LMH589520 LWA589486:LWD589520 MFW589486:MFZ589520 MPS589486:MPV589520 MZO589486:MZR589520 NJK589486:NJN589520 NTG589486:NTJ589520 ODC589486:ODF589520 OMY589486:ONB589520 OWU589486:OWX589520 PGQ589486:PGT589520 PQM589486:PQP589520 QAI589486:QAL589520 QKE589486:QKH589520 QUA589486:QUD589520 RDW589486:RDZ589520 RNS589486:RNV589520 RXO589486:RXR589520 SHK589486:SHN589520 SRG589486:SRJ589520 TBC589486:TBF589520 TKY589486:TLB589520 TUU589486:TUX589520 UEQ589486:UET589520 UOM589486:UOP589520 UYI589486:UYL589520 VIE589486:VIH589520 VSA589486:VSD589520 WBW589486:WBZ589520 WLS589486:WLV589520 WVO589486:WVR589520 G655022:J655056 JC655022:JF655056 SY655022:TB655056 ACU655022:ACX655056 AMQ655022:AMT655056 AWM655022:AWP655056 BGI655022:BGL655056 BQE655022:BQH655056 CAA655022:CAD655056 CJW655022:CJZ655056 CTS655022:CTV655056 DDO655022:DDR655056 DNK655022:DNN655056 DXG655022:DXJ655056 EHC655022:EHF655056 EQY655022:ERB655056 FAU655022:FAX655056 FKQ655022:FKT655056 FUM655022:FUP655056 GEI655022:GEL655056 GOE655022:GOH655056 GYA655022:GYD655056 HHW655022:HHZ655056 HRS655022:HRV655056 IBO655022:IBR655056 ILK655022:ILN655056 IVG655022:IVJ655056 JFC655022:JFF655056 JOY655022:JPB655056 JYU655022:JYX655056 KIQ655022:KIT655056 KSM655022:KSP655056 LCI655022:LCL655056 LME655022:LMH655056 LWA655022:LWD655056 MFW655022:MFZ655056 MPS655022:MPV655056 MZO655022:MZR655056 NJK655022:NJN655056 NTG655022:NTJ655056 ODC655022:ODF655056 OMY655022:ONB655056 OWU655022:OWX655056 PGQ655022:PGT655056 PQM655022:PQP655056 QAI655022:QAL655056 QKE655022:QKH655056 QUA655022:QUD655056 RDW655022:RDZ655056 RNS655022:RNV655056 RXO655022:RXR655056 SHK655022:SHN655056 SRG655022:SRJ655056 TBC655022:TBF655056 TKY655022:TLB655056 TUU655022:TUX655056 UEQ655022:UET655056 UOM655022:UOP655056 UYI655022:UYL655056 VIE655022:VIH655056 VSA655022:VSD655056 WBW655022:WBZ655056 WLS655022:WLV655056 WVO655022:WVR655056 G720558:J720592 JC720558:JF720592 SY720558:TB720592 ACU720558:ACX720592 AMQ720558:AMT720592 AWM720558:AWP720592 BGI720558:BGL720592 BQE720558:BQH720592 CAA720558:CAD720592 CJW720558:CJZ720592 CTS720558:CTV720592 DDO720558:DDR720592 DNK720558:DNN720592 DXG720558:DXJ720592 EHC720558:EHF720592 EQY720558:ERB720592 FAU720558:FAX720592 FKQ720558:FKT720592 FUM720558:FUP720592 GEI720558:GEL720592 GOE720558:GOH720592 GYA720558:GYD720592 HHW720558:HHZ720592 HRS720558:HRV720592 IBO720558:IBR720592 ILK720558:ILN720592 IVG720558:IVJ720592 JFC720558:JFF720592 JOY720558:JPB720592 JYU720558:JYX720592 KIQ720558:KIT720592 KSM720558:KSP720592 LCI720558:LCL720592 LME720558:LMH720592 LWA720558:LWD720592 MFW720558:MFZ720592 MPS720558:MPV720592 MZO720558:MZR720592 NJK720558:NJN720592 NTG720558:NTJ720592 ODC720558:ODF720592 OMY720558:ONB720592 OWU720558:OWX720592 PGQ720558:PGT720592 PQM720558:PQP720592 QAI720558:QAL720592 QKE720558:QKH720592 QUA720558:QUD720592 RDW720558:RDZ720592 RNS720558:RNV720592 RXO720558:RXR720592 SHK720558:SHN720592 SRG720558:SRJ720592 TBC720558:TBF720592 TKY720558:TLB720592 TUU720558:TUX720592 UEQ720558:UET720592 UOM720558:UOP720592 UYI720558:UYL720592 VIE720558:VIH720592 VSA720558:VSD720592 WBW720558:WBZ720592 WLS720558:WLV720592 WVO720558:WVR720592 G786094:J786128 JC786094:JF786128 SY786094:TB786128 ACU786094:ACX786128 AMQ786094:AMT786128 AWM786094:AWP786128 BGI786094:BGL786128 BQE786094:BQH786128 CAA786094:CAD786128 CJW786094:CJZ786128 CTS786094:CTV786128 DDO786094:DDR786128 DNK786094:DNN786128 DXG786094:DXJ786128 EHC786094:EHF786128 EQY786094:ERB786128 FAU786094:FAX786128 FKQ786094:FKT786128 FUM786094:FUP786128 GEI786094:GEL786128 GOE786094:GOH786128 GYA786094:GYD786128 HHW786094:HHZ786128 HRS786094:HRV786128 IBO786094:IBR786128 ILK786094:ILN786128 IVG786094:IVJ786128 JFC786094:JFF786128 JOY786094:JPB786128 JYU786094:JYX786128 KIQ786094:KIT786128 KSM786094:KSP786128 LCI786094:LCL786128 LME786094:LMH786128 LWA786094:LWD786128 MFW786094:MFZ786128 MPS786094:MPV786128 MZO786094:MZR786128 NJK786094:NJN786128 NTG786094:NTJ786128 ODC786094:ODF786128 OMY786094:ONB786128 OWU786094:OWX786128 PGQ786094:PGT786128 PQM786094:PQP786128 QAI786094:QAL786128 QKE786094:QKH786128 QUA786094:QUD786128 RDW786094:RDZ786128 RNS786094:RNV786128 RXO786094:RXR786128 SHK786094:SHN786128 SRG786094:SRJ786128 TBC786094:TBF786128 TKY786094:TLB786128 TUU786094:TUX786128 UEQ786094:UET786128 UOM786094:UOP786128 UYI786094:UYL786128 VIE786094:VIH786128 VSA786094:VSD786128 WBW786094:WBZ786128 WLS786094:WLV786128 WVO786094:WVR786128 G851630:J851664 JC851630:JF851664 SY851630:TB851664 ACU851630:ACX851664 AMQ851630:AMT851664 AWM851630:AWP851664 BGI851630:BGL851664 BQE851630:BQH851664 CAA851630:CAD851664 CJW851630:CJZ851664 CTS851630:CTV851664 DDO851630:DDR851664 DNK851630:DNN851664 DXG851630:DXJ851664 EHC851630:EHF851664 EQY851630:ERB851664 FAU851630:FAX851664 FKQ851630:FKT851664 FUM851630:FUP851664 GEI851630:GEL851664 GOE851630:GOH851664 GYA851630:GYD851664 HHW851630:HHZ851664 HRS851630:HRV851664 IBO851630:IBR851664 ILK851630:ILN851664 IVG851630:IVJ851664 JFC851630:JFF851664 JOY851630:JPB851664 JYU851630:JYX851664 KIQ851630:KIT851664 KSM851630:KSP851664 LCI851630:LCL851664 LME851630:LMH851664 LWA851630:LWD851664 MFW851630:MFZ851664 MPS851630:MPV851664 MZO851630:MZR851664 NJK851630:NJN851664 NTG851630:NTJ851664 ODC851630:ODF851664 OMY851630:ONB851664 OWU851630:OWX851664 PGQ851630:PGT851664 PQM851630:PQP851664 QAI851630:QAL851664 QKE851630:QKH851664 QUA851630:QUD851664 RDW851630:RDZ851664 RNS851630:RNV851664 RXO851630:RXR851664 SHK851630:SHN851664 SRG851630:SRJ851664 TBC851630:TBF851664 TKY851630:TLB851664 TUU851630:TUX851664 UEQ851630:UET851664 UOM851630:UOP851664 UYI851630:UYL851664 VIE851630:VIH851664 VSA851630:VSD851664 WBW851630:WBZ851664 WLS851630:WLV851664 WVO851630:WVR851664 G917166:J917200 JC917166:JF917200 SY917166:TB917200 ACU917166:ACX917200 AMQ917166:AMT917200 AWM917166:AWP917200 BGI917166:BGL917200 BQE917166:BQH917200 CAA917166:CAD917200 CJW917166:CJZ917200 CTS917166:CTV917200 DDO917166:DDR917200 DNK917166:DNN917200 DXG917166:DXJ917200 EHC917166:EHF917200 EQY917166:ERB917200 FAU917166:FAX917200 FKQ917166:FKT917200 FUM917166:FUP917200 GEI917166:GEL917200 GOE917166:GOH917200 GYA917166:GYD917200 HHW917166:HHZ917200 HRS917166:HRV917200 IBO917166:IBR917200 ILK917166:ILN917200 IVG917166:IVJ917200 JFC917166:JFF917200 JOY917166:JPB917200 JYU917166:JYX917200 KIQ917166:KIT917200 KSM917166:KSP917200 LCI917166:LCL917200 LME917166:LMH917200 LWA917166:LWD917200 MFW917166:MFZ917200 MPS917166:MPV917200 MZO917166:MZR917200 NJK917166:NJN917200 NTG917166:NTJ917200 ODC917166:ODF917200 OMY917166:ONB917200 OWU917166:OWX917200 PGQ917166:PGT917200 PQM917166:PQP917200 QAI917166:QAL917200 QKE917166:QKH917200 QUA917166:QUD917200 RDW917166:RDZ917200 RNS917166:RNV917200 RXO917166:RXR917200 SHK917166:SHN917200 SRG917166:SRJ917200 TBC917166:TBF917200 TKY917166:TLB917200 TUU917166:TUX917200 UEQ917166:UET917200 UOM917166:UOP917200 UYI917166:UYL917200 VIE917166:VIH917200 VSA917166:VSD917200 WBW917166:WBZ917200 WLS917166:WLV917200 WVO917166:WVR917200 G982702:J982736 JC982702:JF982736 SY982702:TB982736 ACU982702:ACX982736 AMQ982702:AMT982736 AWM982702:AWP982736 BGI982702:BGL982736 BQE982702:BQH982736 CAA982702:CAD982736 CJW982702:CJZ982736 CTS982702:CTV982736 DDO982702:DDR982736 DNK982702:DNN982736 DXG982702:DXJ982736 EHC982702:EHF982736 EQY982702:ERB982736 FAU982702:FAX982736 FKQ982702:FKT982736 FUM982702:FUP982736 GEI982702:GEL982736 GOE982702:GOH982736 GYA982702:GYD982736 HHW982702:HHZ982736 HRS982702:HRV982736 IBO982702:IBR982736 ILK982702:ILN982736 IVG982702:IVJ982736 JFC982702:JFF982736 JOY982702:JPB982736 JYU982702:JYX982736 KIQ982702:KIT982736 KSM982702:KSP982736 LCI982702:LCL982736 LME982702:LMH982736 LWA982702:LWD982736 MFW982702:MFZ982736 MPS982702:MPV982736 MZO982702:MZR982736 NJK982702:NJN982736 NTG982702:NTJ982736 ODC982702:ODF982736 OMY982702:ONB982736 OWU982702:OWX982736 PGQ982702:PGT982736 PQM982702:PQP982736 QAI982702:QAL982736 QKE982702:QKH982736 QUA982702:QUD982736 RDW982702:RDZ982736 RNS982702:RNV982736 RXO982702:RXR982736 SHK982702:SHN982736 SRG982702:SRJ982736 TBC982702:TBF982736 TKY982702:TLB982736 TUU982702:TUX982736 UEQ982702:UET982736 UOM982702:UOP982736 UYI982702:UYL982736 VIE982702:VIH982736 VSA982702:VSD982736 WBW982702:WBZ982736 WLS982702:WLV982736 WVO982702:WVR982736 G65534:J65567 JC65534:JF65567 SY65534:TB65567 ACU65534:ACX65567 AMQ65534:AMT65567 AWM65534:AWP65567 BGI65534:BGL65567 BQE65534:BQH65567 CAA65534:CAD65567 CJW65534:CJZ65567 CTS65534:CTV65567 DDO65534:DDR65567 DNK65534:DNN65567 DXG65534:DXJ65567 EHC65534:EHF65567 EQY65534:ERB65567 FAU65534:FAX65567 FKQ65534:FKT65567 FUM65534:FUP65567 GEI65534:GEL65567 GOE65534:GOH65567 GYA65534:GYD65567 HHW65534:HHZ65567 HRS65534:HRV65567 IBO65534:IBR65567 ILK65534:ILN65567 IVG65534:IVJ65567 JFC65534:JFF65567 JOY65534:JPB65567 JYU65534:JYX65567 KIQ65534:KIT65567 KSM65534:KSP65567 LCI65534:LCL65567 LME65534:LMH65567 LWA65534:LWD65567 MFW65534:MFZ65567 MPS65534:MPV65567 MZO65534:MZR65567 NJK65534:NJN65567 NTG65534:NTJ65567 ODC65534:ODF65567 OMY65534:ONB65567 OWU65534:OWX65567 PGQ65534:PGT65567 PQM65534:PQP65567 QAI65534:QAL65567 QKE65534:QKH65567 QUA65534:QUD65567 RDW65534:RDZ65567 RNS65534:RNV65567 RXO65534:RXR65567 SHK65534:SHN65567 SRG65534:SRJ65567 TBC65534:TBF65567 TKY65534:TLB65567 TUU65534:TUX65567 UEQ65534:UET65567 UOM65534:UOP65567 UYI65534:UYL65567 VIE65534:VIH65567 VSA65534:VSD65567 WBW65534:WBZ65567 WLS65534:WLV65567 WVO65534:WVR65567 G131070:J131103 JC131070:JF131103 SY131070:TB131103 ACU131070:ACX131103 AMQ131070:AMT131103 AWM131070:AWP131103 BGI131070:BGL131103 BQE131070:BQH131103 CAA131070:CAD131103 CJW131070:CJZ131103 CTS131070:CTV131103 DDO131070:DDR131103 DNK131070:DNN131103 DXG131070:DXJ131103 EHC131070:EHF131103 EQY131070:ERB131103 FAU131070:FAX131103 FKQ131070:FKT131103 FUM131070:FUP131103 GEI131070:GEL131103 GOE131070:GOH131103 GYA131070:GYD131103 HHW131070:HHZ131103 HRS131070:HRV131103 IBO131070:IBR131103 ILK131070:ILN131103 IVG131070:IVJ131103 JFC131070:JFF131103 JOY131070:JPB131103 JYU131070:JYX131103 KIQ131070:KIT131103 KSM131070:KSP131103 LCI131070:LCL131103 LME131070:LMH131103 LWA131070:LWD131103 MFW131070:MFZ131103 MPS131070:MPV131103 MZO131070:MZR131103 NJK131070:NJN131103 NTG131070:NTJ131103 ODC131070:ODF131103 OMY131070:ONB131103 OWU131070:OWX131103 PGQ131070:PGT131103 PQM131070:PQP131103 QAI131070:QAL131103 QKE131070:QKH131103 QUA131070:QUD131103 RDW131070:RDZ131103 RNS131070:RNV131103 RXO131070:RXR131103 SHK131070:SHN131103 SRG131070:SRJ131103 TBC131070:TBF131103 TKY131070:TLB131103 TUU131070:TUX131103 UEQ131070:UET131103 UOM131070:UOP131103 UYI131070:UYL131103 VIE131070:VIH131103 VSA131070:VSD131103 WBW131070:WBZ131103 WLS131070:WLV131103 WVO131070:WVR131103 G196606:J196639 JC196606:JF196639 SY196606:TB196639 ACU196606:ACX196639 AMQ196606:AMT196639 AWM196606:AWP196639 BGI196606:BGL196639 BQE196606:BQH196639 CAA196606:CAD196639 CJW196606:CJZ196639 CTS196606:CTV196639 DDO196606:DDR196639 DNK196606:DNN196639 DXG196606:DXJ196639 EHC196606:EHF196639 EQY196606:ERB196639 FAU196606:FAX196639 FKQ196606:FKT196639 FUM196606:FUP196639 GEI196606:GEL196639 GOE196606:GOH196639 GYA196606:GYD196639 HHW196606:HHZ196639 HRS196606:HRV196639 IBO196606:IBR196639 ILK196606:ILN196639 IVG196606:IVJ196639 JFC196606:JFF196639 JOY196606:JPB196639 JYU196606:JYX196639 KIQ196606:KIT196639 KSM196606:KSP196639 LCI196606:LCL196639 LME196606:LMH196639 LWA196606:LWD196639 MFW196606:MFZ196639 MPS196606:MPV196639 MZO196606:MZR196639 NJK196606:NJN196639 NTG196606:NTJ196639 ODC196606:ODF196639 OMY196606:ONB196639 OWU196606:OWX196639 PGQ196606:PGT196639 PQM196606:PQP196639 QAI196606:QAL196639 QKE196606:QKH196639 QUA196606:QUD196639 RDW196606:RDZ196639 RNS196606:RNV196639 RXO196606:RXR196639 SHK196606:SHN196639 SRG196606:SRJ196639 TBC196606:TBF196639 TKY196606:TLB196639 TUU196606:TUX196639 UEQ196606:UET196639 UOM196606:UOP196639 UYI196606:UYL196639 VIE196606:VIH196639 VSA196606:VSD196639 WBW196606:WBZ196639 WLS196606:WLV196639 WVO196606:WVR196639 G262142:J262175 JC262142:JF262175 SY262142:TB262175 ACU262142:ACX262175 AMQ262142:AMT262175 AWM262142:AWP262175 BGI262142:BGL262175 BQE262142:BQH262175 CAA262142:CAD262175 CJW262142:CJZ262175 CTS262142:CTV262175 DDO262142:DDR262175 DNK262142:DNN262175 DXG262142:DXJ262175 EHC262142:EHF262175 EQY262142:ERB262175 FAU262142:FAX262175 FKQ262142:FKT262175 FUM262142:FUP262175 GEI262142:GEL262175 GOE262142:GOH262175 GYA262142:GYD262175 HHW262142:HHZ262175 HRS262142:HRV262175 IBO262142:IBR262175 ILK262142:ILN262175 IVG262142:IVJ262175 JFC262142:JFF262175 JOY262142:JPB262175 JYU262142:JYX262175 KIQ262142:KIT262175 KSM262142:KSP262175 LCI262142:LCL262175 LME262142:LMH262175 LWA262142:LWD262175 MFW262142:MFZ262175 MPS262142:MPV262175 MZO262142:MZR262175 NJK262142:NJN262175 NTG262142:NTJ262175 ODC262142:ODF262175 OMY262142:ONB262175 OWU262142:OWX262175 PGQ262142:PGT262175 PQM262142:PQP262175 QAI262142:QAL262175 QKE262142:QKH262175 QUA262142:QUD262175 RDW262142:RDZ262175 RNS262142:RNV262175 RXO262142:RXR262175 SHK262142:SHN262175 SRG262142:SRJ262175 TBC262142:TBF262175 TKY262142:TLB262175 TUU262142:TUX262175 UEQ262142:UET262175 UOM262142:UOP262175 UYI262142:UYL262175 VIE262142:VIH262175 VSA262142:VSD262175 WBW262142:WBZ262175 WLS262142:WLV262175 WVO262142:WVR262175 G327678:J327711 JC327678:JF327711 SY327678:TB327711 ACU327678:ACX327711 AMQ327678:AMT327711 AWM327678:AWP327711 BGI327678:BGL327711 BQE327678:BQH327711 CAA327678:CAD327711 CJW327678:CJZ327711 CTS327678:CTV327711 DDO327678:DDR327711 DNK327678:DNN327711 DXG327678:DXJ327711 EHC327678:EHF327711 EQY327678:ERB327711 FAU327678:FAX327711 FKQ327678:FKT327711 FUM327678:FUP327711 GEI327678:GEL327711 GOE327678:GOH327711 GYA327678:GYD327711 HHW327678:HHZ327711 HRS327678:HRV327711 IBO327678:IBR327711 ILK327678:ILN327711 IVG327678:IVJ327711 JFC327678:JFF327711 JOY327678:JPB327711 JYU327678:JYX327711 KIQ327678:KIT327711 KSM327678:KSP327711 LCI327678:LCL327711 LME327678:LMH327711 LWA327678:LWD327711 MFW327678:MFZ327711 MPS327678:MPV327711 MZO327678:MZR327711 NJK327678:NJN327711 NTG327678:NTJ327711 ODC327678:ODF327711 OMY327678:ONB327711 OWU327678:OWX327711 PGQ327678:PGT327711 PQM327678:PQP327711 QAI327678:QAL327711 QKE327678:QKH327711 QUA327678:QUD327711 RDW327678:RDZ327711 RNS327678:RNV327711 RXO327678:RXR327711 SHK327678:SHN327711 SRG327678:SRJ327711 TBC327678:TBF327711 TKY327678:TLB327711 TUU327678:TUX327711 UEQ327678:UET327711 UOM327678:UOP327711 UYI327678:UYL327711 VIE327678:VIH327711 VSA327678:VSD327711 WBW327678:WBZ327711 WLS327678:WLV327711 WVO327678:WVR327711 G393214:J393247 JC393214:JF393247 SY393214:TB393247 ACU393214:ACX393247 AMQ393214:AMT393247 AWM393214:AWP393247 BGI393214:BGL393247 BQE393214:BQH393247 CAA393214:CAD393247 CJW393214:CJZ393247 CTS393214:CTV393247 DDO393214:DDR393247 DNK393214:DNN393247 DXG393214:DXJ393247 EHC393214:EHF393247 EQY393214:ERB393247 FAU393214:FAX393247 FKQ393214:FKT393247 FUM393214:FUP393247 GEI393214:GEL393247 GOE393214:GOH393247 GYA393214:GYD393247 HHW393214:HHZ393247 HRS393214:HRV393247 IBO393214:IBR393247 ILK393214:ILN393247 IVG393214:IVJ393247 JFC393214:JFF393247 JOY393214:JPB393247 JYU393214:JYX393247 KIQ393214:KIT393247 KSM393214:KSP393247 LCI393214:LCL393247 LME393214:LMH393247 LWA393214:LWD393247 MFW393214:MFZ393247 MPS393214:MPV393247 MZO393214:MZR393247 NJK393214:NJN393247 NTG393214:NTJ393247 ODC393214:ODF393247 OMY393214:ONB393247 OWU393214:OWX393247 PGQ393214:PGT393247 PQM393214:PQP393247 QAI393214:QAL393247 QKE393214:QKH393247 QUA393214:QUD393247 RDW393214:RDZ393247 RNS393214:RNV393247 RXO393214:RXR393247 SHK393214:SHN393247 SRG393214:SRJ393247 TBC393214:TBF393247 TKY393214:TLB393247 TUU393214:TUX393247 UEQ393214:UET393247 UOM393214:UOP393247 UYI393214:UYL393247 VIE393214:VIH393247 VSA393214:VSD393247 WBW393214:WBZ393247 WLS393214:WLV393247 WVO393214:WVR393247 G458750:J458783 JC458750:JF458783 SY458750:TB458783 ACU458750:ACX458783 AMQ458750:AMT458783 AWM458750:AWP458783 BGI458750:BGL458783 BQE458750:BQH458783 CAA458750:CAD458783 CJW458750:CJZ458783 CTS458750:CTV458783 DDO458750:DDR458783 DNK458750:DNN458783 DXG458750:DXJ458783 EHC458750:EHF458783 EQY458750:ERB458783 FAU458750:FAX458783 FKQ458750:FKT458783 FUM458750:FUP458783 GEI458750:GEL458783 GOE458750:GOH458783 GYA458750:GYD458783 HHW458750:HHZ458783 HRS458750:HRV458783 IBO458750:IBR458783 ILK458750:ILN458783 IVG458750:IVJ458783 JFC458750:JFF458783 JOY458750:JPB458783 JYU458750:JYX458783 KIQ458750:KIT458783 KSM458750:KSP458783 LCI458750:LCL458783 LME458750:LMH458783 LWA458750:LWD458783 MFW458750:MFZ458783 MPS458750:MPV458783 MZO458750:MZR458783 NJK458750:NJN458783 NTG458750:NTJ458783 ODC458750:ODF458783 OMY458750:ONB458783 OWU458750:OWX458783 PGQ458750:PGT458783 PQM458750:PQP458783 QAI458750:QAL458783 QKE458750:QKH458783 QUA458750:QUD458783 RDW458750:RDZ458783 RNS458750:RNV458783 RXO458750:RXR458783 SHK458750:SHN458783 SRG458750:SRJ458783 TBC458750:TBF458783 TKY458750:TLB458783 TUU458750:TUX458783 UEQ458750:UET458783 UOM458750:UOP458783 UYI458750:UYL458783 VIE458750:VIH458783 VSA458750:VSD458783 WBW458750:WBZ458783 WLS458750:WLV458783 WVO458750:WVR458783 G524286:J524319 JC524286:JF524319 SY524286:TB524319 ACU524286:ACX524319 AMQ524286:AMT524319 AWM524286:AWP524319 BGI524286:BGL524319 BQE524286:BQH524319 CAA524286:CAD524319 CJW524286:CJZ524319 CTS524286:CTV524319 DDO524286:DDR524319 DNK524286:DNN524319 DXG524286:DXJ524319 EHC524286:EHF524319 EQY524286:ERB524319 FAU524286:FAX524319 FKQ524286:FKT524319 FUM524286:FUP524319 GEI524286:GEL524319 GOE524286:GOH524319 GYA524286:GYD524319 HHW524286:HHZ524319 HRS524286:HRV524319 IBO524286:IBR524319 ILK524286:ILN524319 IVG524286:IVJ524319 JFC524286:JFF524319 JOY524286:JPB524319 JYU524286:JYX524319 KIQ524286:KIT524319 KSM524286:KSP524319 LCI524286:LCL524319 LME524286:LMH524319 LWA524286:LWD524319 MFW524286:MFZ524319 MPS524286:MPV524319 MZO524286:MZR524319 NJK524286:NJN524319 NTG524286:NTJ524319 ODC524286:ODF524319 OMY524286:ONB524319 OWU524286:OWX524319 PGQ524286:PGT524319 PQM524286:PQP524319 QAI524286:QAL524319 QKE524286:QKH524319 QUA524286:QUD524319 RDW524286:RDZ524319 RNS524286:RNV524319 RXO524286:RXR524319 SHK524286:SHN524319 SRG524286:SRJ524319 TBC524286:TBF524319 TKY524286:TLB524319 TUU524286:TUX524319 UEQ524286:UET524319 UOM524286:UOP524319 UYI524286:UYL524319 VIE524286:VIH524319 VSA524286:VSD524319 WBW524286:WBZ524319 WLS524286:WLV524319 WVO524286:WVR524319 G589822:J589855 JC589822:JF589855 SY589822:TB589855 ACU589822:ACX589855 AMQ589822:AMT589855 AWM589822:AWP589855 BGI589822:BGL589855 BQE589822:BQH589855 CAA589822:CAD589855 CJW589822:CJZ589855 CTS589822:CTV589855 DDO589822:DDR589855 DNK589822:DNN589855 DXG589822:DXJ589855 EHC589822:EHF589855 EQY589822:ERB589855 FAU589822:FAX589855 FKQ589822:FKT589855 FUM589822:FUP589855 GEI589822:GEL589855 GOE589822:GOH589855 GYA589822:GYD589855 HHW589822:HHZ589855 HRS589822:HRV589855 IBO589822:IBR589855 ILK589822:ILN589855 IVG589822:IVJ589855 JFC589822:JFF589855 JOY589822:JPB589855 JYU589822:JYX589855 KIQ589822:KIT589855 KSM589822:KSP589855 LCI589822:LCL589855 LME589822:LMH589855 LWA589822:LWD589855 MFW589822:MFZ589855 MPS589822:MPV589855 MZO589822:MZR589855 NJK589822:NJN589855 NTG589822:NTJ589855 ODC589822:ODF589855 OMY589822:ONB589855 OWU589822:OWX589855 PGQ589822:PGT589855 PQM589822:PQP589855 QAI589822:QAL589855 QKE589822:QKH589855 QUA589822:QUD589855 RDW589822:RDZ589855 RNS589822:RNV589855 RXO589822:RXR589855 SHK589822:SHN589855 SRG589822:SRJ589855 TBC589822:TBF589855 TKY589822:TLB589855 TUU589822:TUX589855 UEQ589822:UET589855 UOM589822:UOP589855 UYI589822:UYL589855 VIE589822:VIH589855 VSA589822:VSD589855 WBW589822:WBZ589855 WLS589822:WLV589855 WVO589822:WVR589855 G655358:J655391 JC655358:JF655391 SY655358:TB655391 ACU655358:ACX655391 AMQ655358:AMT655391 AWM655358:AWP655391 BGI655358:BGL655391 BQE655358:BQH655391 CAA655358:CAD655391 CJW655358:CJZ655391 CTS655358:CTV655391 DDO655358:DDR655391 DNK655358:DNN655391 DXG655358:DXJ655391 EHC655358:EHF655391 EQY655358:ERB655391 FAU655358:FAX655391 FKQ655358:FKT655391 FUM655358:FUP655391 GEI655358:GEL655391 GOE655358:GOH655391 GYA655358:GYD655391 HHW655358:HHZ655391 HRS655358:HRV655391 IBO655358:IBR655391 ILK655358:ILN655391 IVG655358:IVJ655391 JFC655358:JFF655391 JOY655358:JPB655391 JYU655358:JYX655391 KIQ655358:KIT655391 KSM655358:KSP655391 LCI655358:LCL655391 LME655358:LMH655391 LWA655358:LWD655391 MFW655358:MFZ655391 MPS655358:MPV655391 MZO655358:MZR655391 NJK655358:NJN655391 NTG655358:NTJ655391 ODC655358:ODF655391 OMY655358:ONB655391 OWU655358:OWX655391 PGQ655358:PGT655391 PQM655358:PQP655391 QAI655358:QAL655391 QKE655358:QKH655391 QUA655358:QUD655391 RDW655358:RDZ655391 RNS655358:RNV655391 RXO655358:RXR655391 SHK655358:SHN655391 SRG655358:SRJ655391 TBC655358:TBF655391 TKY655358:TLB655391 TUU655358:TUX655391 UEQ655358:UET655391 UOM655358:UOP655391 UYI655358:UYL655391 VIE655358:VIH655391 VSA655358:VSD655391 WBW655358:WBZ655391 WLS655358:WLV655391 WVO655358:WVR655391 G720894:J720927 JC720894:JF720927 SY720894:TB720927 ACU720894:ACX720927 AMQ720894:AMT720927 AWM720894:AWP720927 BGI720894:BGL720927 BQE720894:BQH720927 CAA720894:CAD720927 CJW720894:CJZ720927 CTS720894:CTV720927 DDO720894:DDR720927 DNK720894:DNN720927 DXG720894:DXJ720927 EHC720894:EHF720927 EQY720894:ERB720927 FAU720894:FAX720927 FKQ720894:FKT720927 FUM720894:FUP720927 GEI720894:GEL720927 GOE720894:GOH720927 GYA720894:GYD720927 HHW720894:HHZ720927 HRS720894:HRV720927 IBO720894:IBR720927 ILK720894:ILN720927 IVG720894:IVJ720927 JFC720894:JFF720927 JOY720894:JPB720927 JYU720894:JYX720927 KIQ720894:KIT720927 KSM720894:KSP720927 LCI720894:LCL720927 LME720894:LMH720927 LWA720894:LWD720927 MFW720894:MFZ720927 MPS720894:MPV720927 MZO720894:MZR720927 NJK720894:NJN720927 NTG720894:NTJ720927 ODC720894:ODF720927 OMY720894:ONB720927 OWU720894:OWX720927 PGQ720894:PGT720927 PQM720894:PQP720927 QAI720894:QAL720927 QKE720894:QKH720927 QUA720894:QUD720927 RDW720894:RDZ720927 RNS720894:RNV720927 RXO720894:RXR720927 SHK720894:SHN720927 SRG720894:SRJ720927 TBC720894:TBF720927 TKY720894:TLB720927 TUU720894:TUX720927 UEQ720894:UET720927 UOM720894:UOP720927 UYI720894:UYL720927 VIE720894:VIH720927 VSA720894:VSD720927 WBW720894:WBZ720927 WLS720894:WLV720927 WVO720894:WVR720927 G786430:J786463 JC786430:JF786463 SY786430:TB786463 ACU786430:ACX786463 AMQ786430:AMT786463 AWM786430:AWP786463 BGI786430:BGL786463 BQE786430:BQH786463 CAA786430:CAD786463 CJW786430:CJZ786463 CTS786430:CTV786463 DDO786430:DDR786463 DNK786430:DNN786463 DXG786430:DXJ786463 EHC786430:EHF786463 EQY786430:ERB786463 FAU786430:FAX786463 FKQ786430:FKT786463 FUM786430:FUP786463 GEI786430:GEL786463 GOE786430:GOH786463 GYA786430:GYD786463 HHW786430:HHZ786463 HRS786430:HRV786463 IBO786430:IBR786463 ILK786430:ILN786463 IVG786430:IVJ786463 JFC786430:JFF786463 JOY786430:JPB786463 JYU786430:JYX786463 KIQ786430:KIT786463 KSM786430:KSP786463 LCI786430:LCL786463 LME786430:LMH786463 LWA786430:LWD786463 MFW786430:MFZ786463 MPS786430:MPV786463 MZO786430:MZR786463 NJK786430:NJN786463 NTG786430:NTJ786463 ODC786430:ODF786463 OMY786430:ONB786463 OWU786430:OWX786463 PGQ786430:PGT786463 PQM786430:PQP786463 QAI786430:QAL786463 QKE786430:QKH786463 QUA786430:QUD786463 RDW786430:RDZ786463 RNS786430:RNV786463 RXO786430:RXR786463 SHK786430:SHN786463 SRG786430:SRJ786463 TBC786430:TBF786463 TKY786430:TLB786463 TUU786430:TUX786463 UEQ786430:UET786463 UOM786430:UOP786463 UYI786430:UYL786463 VIE786430:VIH786463 VSA786430:VSD786463 WBW786430:WBZ786463 WLS786430:WLV786463 WVO786430:WVR786463 G851966:J851999 JC851966:JF851999 SY851966:TB851999 ACU851966:ACX851999 AMQ851966:AMT851999 AWM851966:AWP851999 BGI851966:BGL851999 BQE851966:BQH851999 CAA851966:CAD851999 CJW851966:CJZ851999 CTS851966:CTV851999 DDO851966:DDR851999 DNK851966:DNN851999 DXG851966:DXJ851999 EHC851966:EHF851999 EQY851966:ERB851999 FAU851966:FAX851999 FKQ851966:FKT851999 FUM851966:FUP851999 GEI851966:GEL851999 GOE851966:GOH851999 GYA851966:GYD851999 HHW851966:HHZ851999 HRS851966:HRV851999 IBO851966:IBR851999 ILK851966:ILN851999 IVG851966:IVJ851999 JFC851966:JFF851999 JOY851966:JPB851999 JYU851966:JYX851999 KIQ851966:KIT851999 KSM851966:KSP851999 LCI851966:LCL851999 LME851966:LMH851999 LWA851966:LWD851999 MFW851966:MFZ851999 MPS851966:MPV851999 MZO851966:MZR851999 NJK851966:NJN851999 NTG851966:NTJ851999 ODC851966:ODF851999 OMY851966:ONB851999 OWU851966:OWX851999 PGQ851966:PGT851999 PQM851966:PQP851999 QAI851966:QAL851999 QKE851966:QKH851999 QUA851966:QUD851999 RDW851966:RDZ851999 RNS851966:RNV851999 RXO851966:RXR851999 SHK851966:SHN851999 SRG851966:SRJ851999 TBC851966:TBF851999 TKY851966:TLB851999 TUU851966:TUX851999 UEQ851966:UET851999 UOM851966:UOP851999 UYI851966:UYL851999 VIE851966:VIH851999 VSA851966:VSD851999 WBW851966:WBZ851999 WLS851966:WLV851999 WVO851966:WVR851999 G917502:J917535 JC917502:JF917535 SY917502:TB917535 ACU917502:ACX917535 AMQ917502:AMT917535 AWM917502:AWP917535 BGI917502:BGL917535 BQE917502:BQH917535 CAA917502:CAD917535 CJW917502:CJZ917535 CTS917502:CTV917535 DDO917502:DDR917535 DNK917502:DNN917535 DXG917502:DXJ917535 EHC917502:EHF917535 EQY917502:ERB917535 FAU917502:FAX917535 FKQ917502:FKT917535 FUM917502:FUP917535 GEI917502:GEL917535 GOE917502:GOH917535 GYA917502:GYD917535 HHW917502:HHZ917535 HRS917502:HRV917535 IBO917502:IBR917535 ILK917502:ILN917535 IVG917502:IVJ917535 JFC917502:JFF917535 JOY917502:JPB917535 JYU917502:JYX917535 KIQ917502:KIT917535 KSM917502:KSP917535 LCI917502:LCL917535 LME917502:LMH917535 LWA917502:LWD917535 MFW917502:MFZ917535 MPS917502:MPV917535 MZO917502:MZR917535 NJK917502:NJN917535 NTG917502:NTJ917535 ODC917502:ODF917535 OMY917502:ONB917535 OWU917502:OWX917535 PGQ917502:PGT917535 PQM917502:PQP917535 QAI917502:QAL917535 QKE917502:QKH917535 QUA917502:QUD917535 RDW917502:RDZ917535 RNS917502:RNV917535 RXO917502:RXR917535 SHK917502:SHN917535 SRG917502:SRJ917535 TBC917502:TBF917535 TKY917502:TLB917535 TUU917502:TUX917535 UEQ917502:UET917535 UOM917502:UOP917535 UYI917502:UYL917535 VIE917502:VIH917535 VSA917502:VSD917535 WBW917502:WBZ917535 WLS917502:WLV917535 WVO917502:WVR917535 G983038:J983071 JC983038:JF983071 SY983038:TB983071 ACU983038:ACX983071 AMQ983038:AMT983071 AWM983038:AWP983071 BGI983038:BGL983071 BQE983038:BQH983071 CAA983038:CAD983071 CJW983038:CJZ983071 CTS983038:CTV983071 DDO983038:DDR983071 DNK983038:DNN983071 DXG983038:DXJ983071 EHC983038:EHF983071 EQY983038:ERB983071 FAU983038:FAX983071 FKQ983038:FKT983071 FUM983038:FUP983071 GEI983038:GEL983071 GOE983038:GOH983071 GYA983038:GYD983071 HHW983038:HHZ983071 HRS983038:HRV983071 IBO983038:IBR983071 ILK983038:ILN983071 IVG983038:IVJ983071 JFC983038:JFF983071 JOY983038:JPB983071 JYU983038:JYX983071 KIQ983038:KIT983071 KSM983038:KSP983071 LCI983038:LCL983071 LME983038:LMH983071 LWA983038:LWD983071 MFW983038:MFZ983071 MPS983038:MPV983071 MZO983038:MZR983071 NJK983038:NJN983071 NTG983038:NTJ983071 ODC983038:ODF983071 OMY983038:ONB983071 OWU983038:OWX983071 PGQ983038:PGT983071 PQM983038:PQP983071 QAI983038:QAL983071 QKE983038:QKH983071 QUA983038:QUD983071 RDW983038:RDZ983071 RNS983038:RNV983071 RXO983038:RXR983071 SHK983038:SHN983071 SRG983038:SRJ983071 TBC983038:TBF983071 TKY983038:TLB983071 TUU983038:TUX983071 UEQ983038:UET983071 UOM983038:UOP983071 UYI983038:UYL983071 VIE983038:VIH983071 VSA983038:VSD983071 WBW983038:WBZ983071 WLS983038:WLV983071 WVO983038:WVR983071 G65492:J65526 JC65492:JF65526 SY65492:TB65526 ACU65492:ACX65526 AMQ65492:AMT65526 AWM65492:AWP65526 BGI65492:BGL65526 BQE65492:BQH65526 CAA65492:CAD65526 CJW65492:CJZ65526 CTS65492:CTV65526 DDO65492:DDR65526 DNK65492:DNN65526 DXG65492:DXJ65526 EHC65492:EHF65526 EQY65492:ERB65526 FAU65492:FAX65526 FKQ65492:FKT65526 FUM65492:FUP65526 GEI65492:GEL65526 GOE65492:GOH65526 GYA65492:GYD65526 HHW65492:HHZ65526 HRS65492:HRV65526 IBO65492:IBR65526 ILK65492:ILN65526 IVG65492:IVJ65526 JFC65492:JFF65526 JOY65492:JPB65526 JYU65492:JYX65526 KIQ65492:KIT65526 KSM65492:KSP65526 LCI65492:LCL65526 LME65492:LMH65526 LWA65492:LWD65526 MFW65492:MFZ65526 MPS65492:MPV65526 MZO65492:MZR65526 NJK65492:NJN65526 NTG65492:NTJ65526 ODC65492:ODF65526 OMY65492:ONB65526 OWU65492:OWX65526 PGQ65492:PGT65526 PQM65492:PQP65526 QAI65492:QAL65526 QKE65492:QKH65526 QUA65492:QUD65526 RDW65492:RDZ65526 RNS65492:RNV65526 RXO65492:RXR65526 SHK65492:SHN65526 SRG65492:SRJ65526 TBC65492:TBF65526 TKY65492:TLB65526 TUU65492:TUX65526 UEQ65492:UET65526 UOM65492:UOP65526 UYI65492:UYL65526 VIE65492:VIH65526 VSA65492:VSD65526 WBW65492:WBZ65526 WLS65492:WLV65526 WVO65492:WVR65526 G131028:J131062 JC131028:JF131062 SY131028:TB131062 ACU131028:ACX131062 AMQ131028:AMT131062 AWM131028:AWP131062 BGI131028:BGL131062 BQE131028:BQH131062 CAA131028:CAD131062 CJW131028:CJZ131062 CTS131028:CTV131062 DDO131028:DDR131062 DNK131028:DNN131062 DXG131028:DXJ131062 EHC131028:EHF131062 EQY131028:ERB131062 FAU131028:FAX131062 FKQ131028:FKT131062 FUM131028:FUP131062 GEI131028:GEL131062 GOE131028:GOH131062 GYA131028:GYD131062 HHW131028:HHZ131062 HRS131028:HRV131062 IBO131028:IBR131062 ILK131028:ILN131062 IVG131028:IVJ131062 JFC131028:JFF131062 JOY131028:JPB131062 JYU131028:JYX131062 KIQ131028:KIT131062 KSM131028:KSP131062 LCI131028:LCL131062 LME131028:LMH131062 LWA131028:LWD131062 MFW131028:MFZ131062 MPS131028:MPV131062 MZO131028:MZR131062 NJK131028:NJN131062 NTG131028:NTJ131062 ODC131028:ODF131062 OMY131028:ONB131062 OWU131028:OWX131062 PGQ131028:PGT131062 PQM131028:PQP131062 QAI131028:QAL131062 QKE131028:QKH131062 QUA131028:QUD131062 RDW131028:RDZ131062 RNS131028:RNV131062 RXO131028:RXR131062 SHK131028:SHN131062 SRG131028:SRJ131062 TBC131028:TBF131062 TKY131028:TLB131062 TUU131028:TUX131062 UEQ131028:UET131062 UOM131028:UOP131062 UYI131028:UYL131062 VIE131028:VIH131062 VSA131028:VSD131062 WBW131028:WBZ131062 WLS131028:WLV131062 WVO131028:WVR131062 G196564:J196598 JC196564:JF196598 SY196564:TB196598 ACU196564:ACX196598 AMQ196564:AMT196598 AWM196564:AWP196598 BGI196564:BGL196598 BQE196564:BQH196598 CAA196564:CAD196598 CJW196564:CJZ196598 CTS196564:CTV196598 DDO196564:DDR196598 DNK196564:DNN196598 DXG196564:DXJ196598 EHC196564:EHF196598 EQY196564:ERB196598 FAU196564:FAX196598 FKQ196564:FKT196598 FUM196564:FUP196598 GEI196564:GEL196598 GOE196564:GOH196598 GYA196564:GYD196598 HHW196564:HHZ196598 HRS196564:HRV196598 IBO196564:IBR196598 ILK196564:ILN196598 IVG196564:IVJ196598 JFC196564:JFF196598 JOY196564:JPB196598 JYU196564:JYX196598 KIQ196564:KIT196598 KSM196564:KSP196598 LCI196564:LCL196598 LME196564:LMH196598 LWA196564:LWD196598 MFW196564:MFZ196598 MPS196564:MPV196598 MZO196564:MZR196598 NJK196564:NJN196598 NTG196564:NTJ196598 ODC196564:ODF196598 OMY196564:ONB196598 OWU196564:OWX196598 PGQ196564:PGT196598 PQM196564:PQP196598 QAI196564:QAL196598 QKE196564:QKH196598 QUA196564:QUD196598 RDW196564:RDZ196598 RNS196564:RNV196598 RXO196564:RXR196598 SHK196564:SHN196598 SRG196564:SRJ196598 TBC196564:TBF196598 TKY196564:TLB196598 TUU196564:TUX196598 UEQ196564:UET196598 UOM196564:UOP196598 UYI196564:UYL196598 VIE196564:VIH196598 VSA196564:VSD196598 WBW196564:WBZ196598 WLS196564:WLV196598 WVO196564:WVR196598 G262100:J262134 JC262100:JF262134 SY262100:TB262134 ACU262100:ACX262134 AMQ262100:AMT262134 AWM262100:AWP262134 BGI262100:BGL262134 BQE262100:BQH262134 CAA262100:CAD262134 CJW262100:CJZ262134 CTS262100:CTV262134 DDO262100:DDR262134 DNK262100:DNN262134 DXG262100:DXJ262134 EHC262100:EHF262134 EQY262100:ERB262134 FAU262100:FAX262134 FKQ262100:FKT262134 FUM262100:FUP262134 GEI262100:GEL262134 GOE262100:GOH262134 GYA262100:GYD262134 HHW262100:HHZ262134 HRS262100:HRV262134 IBO262100:IBR262134 ILK262100:ILN262134 IVG262100:IVJ262134 JFC262100:JFF262134 JOY262100:JPB262134 JYU262100:JYX262134 KIQ262100:KIT262134 KSM262100:KSP262134 LCI262100:LCL262134 LME262100:LMH262134 LWA262100:LWD262134 MFW262100:MFZ262134 MPS262100:MPV262134 MZO262100:MZR262134 NJK262100:NJN262134 NTG262100:NTJ262134 ODC262100:ODF262134 OMY262100:ONB262134 OWU262100:OWX262134 PGQ262100:PGT262134 PQM262100:PQP262134 QAI262100:QAL262134 QKE262100:QKH262134 QUA262100:QUD262134 RDW262100:RDZ262134 RNS262100:RNV262134 RXO262100:RXR262134 SHK262100:SHN262134 SRG262100:SRJ262134 TBC262100:TBF262134 TKY262100:TLB262134 TUU262100:TUX262134 UEQ262100:UET262134 UOM262100:UOP262134 UYI262100:UYL262134 VIE262100:VIH262134 VSA262100:VSD262134 WBW262100:WBZ262134 WLS262100:WLV262134 WVO262100:WVR262134 G327636:J327670 JC327636:JF327670 SY327636:TB327670 ACU327636:ACX327670 AMQ327636:AMT327670 AWM327636:AWP327670 BGI327636:BGL327670 BQE327636:BQH327670 CAA327636:CAD327670 CJW327636:CJZ327670 CTS327636:CTV327670 DDO327636:DDR327670 DNK327636:DNN327670 DXG327636:DXJ327670 EHC327636:EHF327670 EQY327636:ERB327670 FAU327636:FAX327670 FKQ327636:FKT327670 FUM327636:FUP327670 GEI327636:GEL327670 GOE327636:GOH327670 GYA327636:GYD327670 HHW327636:HHZ327670 HRS327636:HRV327670 IBO327636:IBR327670 ILK327636:ILN327670 IVG327636:IVJ327670 JFC327636:JFF327670 JOY327636:JPB327670 JYU327636:JYX327670 KIQ327636:KIT327670 KSM327636:KSP327670 LCI327636:LCL327670 LME327636:LMH327670 LWA327636:LWD327670 MFW327636:MFZ327670 MPS327636:MPV327670 MZO327636:MZR327670 NJK327636:NJN327670 NTG327636:NTJ327670 ODC327636:ODF327670 OMY327636:ONB327670 OWU327636:OWX327670 PGQ327636:PGT327670 PQM327636:PQP327670 QAI327636:QAL327670 QKE327636:QKH327670 QUA327636:QUD327670 RDW327636:RDZ327670 RNS327636:RNV327670 RXO327636:RXR327670 SHK327636:SHN327670 SRG327636:SRJ327670 TBC327636:TBF327670 TKY327636:TLB327670 TUU327636:TUX327670 UEQ327636:UET327670 UOM327636:UOP327670 UYI327636:UYL327670 VIE327636:VIH327670 VSA327636:VSD327670 WBW327636:WBZ327670 WLS327636:WLV327670 WVO327636:WVR327670 G393172:J393206 JC393172:JF393206 SY393172:TB393206 ACU393172:ACX393206 AMQ393172:AMT393206 AWM393172:AWP393206 BGI393172:BGL393206 BQE393172:BQH393206 CAA393172:CAD393206 CJW393172:CJZ393206 CTS393172:CTV393206 DDO393172:DDR393206 DNK393172:DNN393206 DXG393172:DXJ393206 EHC393172:EHF393206 EQY393172:ERB393206 FAU393172:FAX393206 FKQ393172:FKT393206 FUM393172:FUP393206 GEI393172:GEL393206 GOE393172:GOH393206 GYA393172:GYD393206 HHW393172:HHZ393206 HRS393172:HRV393206 IBO393172:IBR393206 ILK393172:ILN393206 IVG393172:IVJ393206 JFC393172:JFF393206 JOY393172:JPB393206 JYU393172:JYX393206 KIQ393172:KIT393206 KSM393172:KSP393206 LCI393172:LCL393206 LME393172:LMH393206 LWA393172:LWD393206 MFW393172:MFZ393206 MPS393172:MPV393206 MZO393172:MZR393206 NJK393172:NJN393206 NTG393172:NTJ393206 ODC393172:ODF393206 OMY393172:ONB393206 OWU393172:OWX393206 PGQ393172:PGT393206 PQM393172:PQP393206 QAI393172:QAL393206 QKE393172:QKH393206 QUA393172:QUD393206 RDW393172:RDZ393206 RNS393172:RNV393206 RXO393172:RXR393206 SHK393172:SHN393206 SRG393172:SRJ393206 TBC393172:TBF393206 TKY393172:TLB393206 TUU393172:TUX393206 UEQ393172:UET393206 UOM393172:UOP393206 UYI393172:UYL393206 VIE393172:VIH393206 VSA393172:VSD393206 WBW393172:WBZ393206 WLS393172:WLV393206 WVO393172:WVR393206 G458708:J458742 JC458708:JF458742 SY458708:TB458742 ACU458708:ACX458742 AMQ458708:AMT458742 AWM458708:AWP458742 BGI458708:BGL458742 BQE458708:BQH458742 CAA458708:CAD458742 CJW458708:CJZ458742 CTS458708:CTV458742 DDO458708:DDR458742 DNK458708:DNN458742 DXG458708:DXJ458742 EHC458708:EHF458742 EQY458708:ERB458742 FAU458708:FAX458742 FKQ458708:FKT458742 FUM458708:FUP458742 GEI458708:GEL458742 GOE458708:GOH458742 GYA458708:GYD458742 HHW458708:HHZ458742 HRS458708:HRV458742 IBO458708:IBR458742 ILK458708:ILN458742 IVG458708:IVJ458742 JFC458708:JFF458742 JOY458708:JPB458742 JYU458708:JYX458742 KIQ458708:KIT458742 KSM458708:KSP458742 LCI458708:LCL458742 LME458708:LMH458742 LWA458708:LWD458742 MFW458708:MFZ458742 MPS458708:MPV458742 MZO458708:MZR458742 NJK458708:NJN458742 NTG458708:NTJ458742 ODC458708:ODF458742 OMY458708:ONB458742 OWU458708:OWX458742 PGQ458708:PGT458742 PQM458708:PQP458742 QAI458708:QAL458742 QKE458708:QKH458742 QUA458708:QUD458742 RDW458708:RDZ458742 RNS458708:RNV458742 RXO458708:RXR458742 SHK458708:SHN458742 SRG458708:SRJ458742 TBC458708:TBF458742 TKY458708:TLB458742 TUU458708:TUX458742 UEQ458708:UET458742 UOM458708:UOP458742 UYI458708:UYL458742 VIE458708:VIH458742 VSA458708:VSD458742 WBW458708:WBZ458742 WLS458708:WLV458742 WVO458708:WVR458742 G524244:J524278 JC524244:JF524278 SY524244:TB524278 ACU524244:ACX524278 AMQ524244:AMT524278 AWM524244:AWP524278 BGI524244:BGL524278 BQE524244:BQH524278 CAA524244:CAD524278 CJW524244:CJZ524278 CTS524244:CTV524278 DDO524244:DDR524278 DNK524244:DNN524278 DXG524244:DXJ524278 EHC524244:EHF524278 EQY524244:ERB524278 FAU524244:FAX524278 FKQ524244:FKT524278 FUM524244:FUP524278 GEI524244:GEL524278 GOE524244:GOH524278 GYA524244:GYD524278 HHW524244:HHZ524278 HRS524244:HRV524278 IBO524244:IBR524278 ILK524244:ILN524278 IVG524244:IVJ524278 JFC524244:JFF524278 JOY524244:JPB524278 JYU524244:JYX524278 KIQ524244:KIT524278 KSM524244:KSP524278 LCI524244:LCL524278 LME524244:LMH524278 LWA524244:LWD524278 MFW524244:MFZ524278 MPS524244:MPV524278 MZO524244:MZR524278 NJK524244:NJN524278 NTG524244:NTJ524278 ODC524244:ODF524278 OMY524244:ONB524278 OWU524244:OWX524278 PGQ524244:PGT524278 PQM524244:PQP524278 QAI524244:QAL524278 QKE524244:QKH524278 QUA524244:QUD524278 RDW524244:RDZ524278 RNS524244:RNV524278 RXO524244:RXR524278 SHK524244:SHN524278 SRG524244:SRJ524278 TBC524244:TBF524278 TKY524244:TLB524278 TUU524244:TUX524278 UEQ524244:UET524278 UOM524244:UOP524278 UYI524244:UYL524278 VIE524244:VIH524278 VSA524244:VSD524278 WBW524244:WBZ524278 WLS524244:WLV524278 WVO524244:WVR524278 G589780:J589814 JC589780:JF589814 SY589780:TB589814 ACU589780:ACX589814 AMQ589780:AMT589814 AWM589780:AWP589814 BGI589780:BGL589814 BQE589780:BQH589814 CAA589780:CAD589814 CJW589780:CJZ589814 CTS589780:CTV589814 DDO589780:DDR589814 DNK589780:DNN589814 DXG589780:DXJ589814 EHC589780:EHF589814 EQY589780:ERB589814 FAU589780:FAX589814 FKQ589780:FKT589814 FUM589780:FUP589814 GEI589780:GEL589814 GOE589780:GOH589814 GYA589780:GYD589814 HHW589780:HHZ589814 HRS589780:HRV589814 IBO589780:IBR589814 ILK589780:ILN589814 IVG589780:IVJ589814 JFC589780:JFF589814 JOY589780:JPB589814 JYU589780:JYX589814 KIQ589780:KIT589814 KSM589780:KSP589814 LCI589780:LCL589814 LME589780:LMH589814 LWA589780:LWD589814 MFW589780:MFZ589814 MPS589780:MPV589814 MZO589780:MZR589814 NJK589780:NJN589814 NTG589780:NTJ589814 ODC589780:ODF589814 OMY589780:ONB589814 OWU589780:OWX589814 PGQ589780:PGT589814 PQM589780:PQP589814 QAI589780:QAL589814 QKE589780:QKH589814 QUA589780:QUD589814 RDW589780:RDZ589814 RNS589780:RNV589814 RXO589780:RXR589814 SHK589780:SHN589814 SRG589780:SRJ589814 TBC589780:TBF589814 TKY589780:TLB589814 TUU589780:TUX589814 UEQ589780:UET589814 UOM589780:UOP589814 UYI589780:UYL589814 VIE589780:VIH589814 VSA589780:VSD589814 WBW589780:WBZ589814 WLS589780:WLV589814 WVO589780:WVR589814 G655316:J655350 JC655316:JF655350 SY655316:TB655350 ACU655316:ACX655350 AMQ655316:AMT655350 AWM655316:AWP655350 BGI655316:BGL655350 BQE655316:BQH655350 CAA655316:CAD655350 CJW655316:CJZ655350 CTS655316:CTV655350 DDO655316:DDR655350 DNK655316:DNN655350 DXG655316:DXJ655350 EHC655316:EHF655350 EQY655316:ERB655350 FAU655316:FAX655350 FKQ655316:FKT655350 FUM655316:FUP655350 GEI655316:GEL655350 GOE655316:GOH655350 GYA655316:GYD655350 HHW655316:HHZ655350 HRS655316:HRV655350 IBO655316:IBR655350 ILK655316:ILN655350 IVG655316:IVJ655350 JFC655316:JFF655350 JOY655316:JPB655350 JYU655316:JYX655350 KIQ655316:KIT655350 KSM655316:KSP655350 LCI655316:LCL655350 LME655316:LMH655350 LWA655316:LWD655350 MFW655316:MFZ655350 MPS655316:MPV655350 MZO655316:MZR655350 NJK655316:NJN655350 NTG655316:NTJ655350 ODC655316:ODF655350 OMY655316:ONB655350 OWU655316:OWX655350 PGQ655316:PGT655350 PQM655316:PQP655350 QAI655316:QAL655350 QKE655316:QKH655350 QUA655316:QUD655350 RDW655316:RDZ655350 RNS655316:RNV655350 RXO655316:RXR655350 SHK655316:SHN655350 SRG655316:SRJ655350 TBC655316:TBF655350 TKY655316:TLB655350 TUU655316:TUX655350 UEQ655316:UET655350 UOM655316:UOP655350 UYI655316:UYL655350 VIE655316:VIH655350 VSA655316:VSD655350 WBW655316:WBZ655350 WLS655316:WLV655350 WVO655316:WVR655350 G720852:J720886 JC720852:JF720886 SY720852:TB720886 ACU720852:ACX720886 AMQ720852:AMT720886 AWM720852:AWP720886 BGI720852:BGL720886 BQE720852:BQH720886 CAA720852:CAD720886 CJW720852:CJZ720886 CTS720852:CTV720886 DDO720852:DDR720886 DNK720852:DNN720886 DXG720852:DXJ720886 EHC720852:EHF720886 EQY720852:ERB720886 FAU720852:FAX720886 FKQ720852:FKT720886 FUM720852:FUP720886 GEI720852:GEL720886 GOE720852:GOH720886 GYA720852:GYD720886 HHW720852:HHZ720886 HRS720852:HRV720886 IBO720852:IBR720886 ILK720852:ILN720886 IVG720852:IVJ720886 JFC720852:JFF720886 JOY720852:JPB720886 JYU720852:JYX720886 KIQ720852:KIT720886 KSM720852:KSP720886 LCI720852:LCL720886 LME720852:LMH720886 LWA720852:LWD720886 MFW720852:MFZ720886 MPS720852:MPV720886 MZO720852:MZR720886 NJK720852:NJN720886 NTG720852:NTJ720886 ODC720852:ODF720886 OMY720852:ONB720886 OWU720852:OWX720886 PGQ720852:PGT720886 PQM720852:PQP720886 QAI720852:QAL720886 QKE720852:QKH720886 QUA720852:QUD720886 RDW720852:RDZ720886 RNS720852:RNV720886 RXO720852:RXR720886 SHK720852:SHN720886 SRG720852:SRJ720886 TBC720852:TBF720886 TKY720852:TLB720886 TUU720852:TUX720886 UEQ720852:UET720886 UOM720852:UOP720886 UYI720852:UYL720886 VIE720852:VIH720886 VSA720852:VSD720886 WBW720852:WBZ720886 WLS720852:WLV720886 WVO720852:WVR720886 G786388:J786422 JC786388:JF786422 SY786388:TB786422 ACU786388:ACX786422 AMQ786388:AMT786422 AWM786388:AWP786422 BGI786388:BGL786422 BQE786388:BQH786422 CAA786388:CAD786422 CJW786388:CJZ786422 CTS786388:CTV786422 DDO786388:DDR786422 DNK786388:DNN786422 DXG786388:DXJ786422 EHC786388:EHF786422 EQY786388:ERB786422 FAU786388:FAX786422 FKQ786388:FKT786422 FUM786388:FUP786422 GEI786388:GEL786422 GOE786388:GOH786422 GYA786388:GYD786422 HHW786388:HHZ786422 HRS786388:HRV786422 IBO786388:IBR786422 ILK786388:ILN786422 IVG786388:IVJ786422 JFC786388:JFF786422 JOY786388:JPB786422 JYU786388:JYX786422 KIQ786388:KIT786422 KSM786388:KSP786422 LCI786388:LCL786422 LME786388:LMH786422 LWA786388:LWD786422 MFW786388:MFZ786422 MPS786388:MPV786422 MZO786388:MZR786422 NJK786388:NJN786422 NTG786388:NTJ786422 ODC786388:ODF786422 OMY786388:ONB786422 OWU786388:OWX786422 PGQ786388:PGT786422 PQM786388:PQP786422 QAI786388:QAL786422 QKE786388:QKH786422 QUA786388:QUD786422 RDW786388:RDZ786422 RNS786388:RNV786422 RXO786388:RXR786422 SHK786388:SHN786422 SRG786388:SRJ786422 TBC786388:TBF786422 TKY786388:TLB786422 TUU786388:TUX786422 UEQ786388:UET786422 UOM786388:UOP786422 UYI786388:UYL786422 VIE786388:VIH786422 VSA786388:VSD786422 WBW786388:WBZ786422 WLS786388:WLV786422 WVO786388:WVR786422 G851924:J851958 JC851924:JF851958 SY851924:TB851958 ACU851924:ACX851958 AMQ851924:AMT851958 AWM851924:AWP851958 BGI851924:BGL851958 BQE851924:BQH851958 CAA851924:CAD851958 CJW851924:CJZ851958 CTS851924:CTV851958 DDO851924:DDR851958 DNK851924:DNN851958 DXG851924:DXJ851958 EHC851924:EHF851958 EQY851924:ERB851958 FAU851924:FAX851958 FKQ851924:FKT851958 FUM851924:FUP851958 GEI851924:GEL851958 GOE851924:GOH851958 GYA851924:GYD851958 HHW851924:HHZ851958 HRS851924:HRV851958 IBO851924:IBR851958 ILK851924:ILN851958 IVG851924:IVJ851958 JFC851924:JFF851958 JOY851924:JPB851958 JYU851924:JYX851958 KIQ851924:KIT851958 KSM851924:KSP851958 LCI851924:LCL851958 LME851924:LMH851958 LWA851924:LWD851958 MFW851924:MFZ851958 MPS851924:MPV851958 MZO851924:MZR851958 NJK851924:NJN851958 NTG851924:NTJ851958 ODC851924:ODF851958 OMY851924:ONB851958 OWU851924:OWX851958 PGQ851924:PGT851958 PQM851924:PQP851958 QAI851924:QAL851958 QKE851924:QKH851958 QUA851924:QUD851958 RDW851924:RDZ851958 RNS851924:RNV851958 RXO851924:RXR851958 SHK851924:SHN851958 SRG851924:SRJ851958 TBC851924:TBF851958 TKY851924:TLB851958 TUU851924:TUX851958 UEQ851924:UET851958 UOM851924:UOP851958 UYI851924:UYL851958 VIE851924:VIH851958 VSA851924:VSD851958 WBW851924:WBZ851958 WLS851924:WLV851958 WVO851924:WVR851958 G917460:J917494 JC917460:JF917494 SY917460:TB917494 ACU917460:ACX917494 AMQ917460:AMT917494 AWM917460:AWP917494 BGI917460:BGL917494 BQE917460:BQH917494 CAA917460:CAD917494 CJW917460:CJZ917494 CTS917460:CTV917494 DDO917460:DDR917494 DNK917460:DNN917494 DXG917460:DXJ917494 EHC917460:EHF917494 EQY917460:ERB917494 FAU917460:FAX917494 FKQ917460:FKT917494 FUM917460:FUP917494 GEI917460:GEL917494 GOE917460:GOH917494 GYA917460:GYD917494 HHW917460:HHZ917494 HRS917460:HRV917494 IBO917460:IBR917494 ILK917460:ILN917494 IVG917460:IVJ917494 JFC917460:JFF917494 JOY917460:JPB917494 JYU917460:JYX917494 KIQ917460:KIT917494 KSM917460:KSP917494 LCI917460:LCL917494 LME917460:LMH917494 LWA917460:LWD917494 MFW917460:MFZ917494 MPS917460:MPV917494 MZO917460:MZR917494 NJK917460:NJN917494 NTG917460:NTJ917494 ODC917460:ODF917494 OMY917460:ONB917494 OWU917460:OWX917494 PGQ917460:PGT917494 PQM917460:PQP917494 QAI917460:QAL917494 QKE917460:QKH917494 QUA917460:QUD917494 RDW917460:RDZ917494 RNS917460:RNV917494 RXO917460:RXR917494 SHK917460:SHN917494 SRG917460:SRJ917494 TBC917460:TBF917494 TKY917460:TLB917494 TUU917460:TUX917494 UEQ917460:UET917494 UOM917460:UOP917494 UYI917460:UYL917494 VIE917460:VIH917494 VSA917460:VSD917494 WBW917460:WBZ917494 WLS917460:WLV917494 WVO917460:WVR917494 G982996:J983030 JC982996:JF983030 SY982996:TB983030 ACU982996:ACX983030 AMQ982996:AMT983030 AWM982996:AWP983030 BGI982996:BGL983030 BQE982996:BQH983030 CAA982996:CAD983030 CJW982996:CJZ983030 CTS982996:CTV983030 DDO982996:DDR983030 DNK982996:DNN983030 DXG982996:DXJ983030 EHC982996:EHF983030 EQY982996:ERB983030 FAU982996:FAX983030 FKQ982996:FKT983030 FUM982996:FUP983030 GEI982996:GEL983030 GOE982996:GOH983030 GYA982996:GYD983030 HHW982996:HHZ983030 HRS982996:HRV983030 IBO982996:IBR983030 ILK982996:ILN983030 IVG982996:IVJ983030 JFC982996:JFF983030 JOY982996:JPB983030 JYU982996:JYX983030 KIQ982996:KIT983030 KSM982996:KSP983030 LCI982996:LCL983030 LME982996:LMH983030 LWA982996:LWD983030 MFW982996:MFZ983030 MPS982996:MPV983030 MZO982996:MZR983030 NJK982996:NJN983030 NTG982996:NTJ983030 ODC982996:ODF983030 OMY982996:ONB983030 OWU982996:OWX983030 PGQ982996:PGT983030 PQM982996:PQP983030 QAI982996:QAL983030 QKE982996:QKH983030 QUA982996:QUD983030 RDW982996:RDZ983030 RNS982996:RNV983030 RXO982996:RXR983030 SHK982996:SHN983030 SRG982996:SRJ983030 TBC982996:TBF983030 TKY982996:TLB983030 TUU982996:TUX983030 UEQ982996:UET983030 UOM982996:UOP983030 UYI982996:UYL983030 VIE982996:VIH983030 VSA982996:VSD983030 WBW982996:WBZ983030 WLS982996:WLV983030 WVO982996:WVR983030 G65450:J65484 JC65450:JF65484 SY65450:TB65484 ACU65450:ACX65484 AMQ65450:AMT65484 AWM65450:AWP65484 BGI65450:BGL65484 BQE65450:BQH65484 CAA65450:CAD65484 CJW65450:CJZ65484 CTS65450:CTV65484 DDO65450:DDR65484 DNK65450:DNN65484 DXG65450:DXJ65484 EHC65450:EHF65484 EQY65450:ERB65484 FAU65450:FAX65484 FKQ65450:FKT65484 FUM65450:FUP65484 GEI65450:GEL65484 GOE65450:GOH65484 GYA65450:GYD65484 HHW65450:HHZ65484 HRS65450:HRV65484 IBO65450:IBR65484 ILK65450:ILN65484 IVG65450:IVJ65484 JFC65450:JFF65484 JOY65450:JPB65484 JYU65450:JYX65484 KIQ65450:KIT65484 KSM65450:KSP65484 LCI65450:LCL65484 LME65450:LMH65484 LWA65450:LWD65484 MFW65450:MFZ65484 MPS65450:MPV65484 MZO65450:MZR65484 NJK65450:NJN65484 NTG65450:NTJ65484 ODC65450:ODF65484 OMY65450:ONB65484 OWU65450:OWX65484 PGQ65450:PGT65484 PQM65450:PQP65484 QAI65450:QAL65484 QKE65450:QKH65484 QUA65450:QUD65484 RDW65450:RDZ65484 RNS65450:RNV65484 RXO65450:RXR65484 SHK65450:SHN65484 SRG65450:SRJ65484 TBC65450:TBF65484 TKY65450:TLB65484 TUU65450:TUX65484 UEQ65450:UET65484 UOM65450:UOP65484 UYI65450:UYL65484 VIE65450:VIH65484 VSA65450:VSD65484 WBW65450:WBZ65484 WLS65450:WLV65484 WVO65450:WVR65484 G130986:J131020 JC130986:JF131020 SY130986:TB131020 ACU130986:ACX131020 AMQ130986:AMT131020 AWM130986:AWP131020 BGI130986:BGL131020 BQE130986:BQH131020 CAA130986:CAD131020 CJW130986:CJZ131020 CTS130986:CTV131020 DDO130986:DDR131020 DNK130986:DNN131020 DXG130986:DXJ131020 EHC130986:EHF131020 EQY130986:ERB131020 FAU130986:FAX131020 FKQ130986:FKT131020 FUM130986:FUP131020 GEI130986:GEL131020 GOE130986:GOH131020 GYA130986:GYD131020 HHW130986:HHZ131020 HRS130986:HRV131020 IBO130986:IBR131020 ILK130986:ILN131020 IVG130986:IVJ131020 JFC130986:JFF131020 JOY130986:JPB131020 JYU130986:JYX131020 KIQ130986:KIT131020 KSM130986:KSP131020 LCI130986:LCL131020 LME130986:LMH131020 LWA130986:LWD131020 MFW130986:MFZ131020 MPS130986:MPV131020 MZO130986:MZR131020 NJK130986:NJN131020 NTG130986:NTJ131020 ODC130986:ODF131020 OMY130986:ONB131020 OWU130986:OWX131020 PGQ130986:PGT131020 PQM130986:PQP131020 QAI130986:QAL131020 QKE130986:QKH131020 QUA130986:QUD131020 RDW130986:RDZ131020 RNS130986:RNV131020 RXO130986:RXR131020 SHK130986:SHN131020 SRG130986:SRJ131020 TBC130986:TBF131020 TKY130986:TLB131020 TUU130986:TUX131020 UEQ130986:UET131020 UOM130986:UOP131020 UYI130986:UYL131020 VIE130986:VIH131020 VSA130986:VSD131020 WBW130986:WBZ131020 WLS130986:WLV131020 WVO130986:WVR131020 G196522:J196556 JC196522:JF196556 SY196522:TB196556 ACU196522:ACX196556 AMQ196522:AMT196556 AWM196522:AWP196556 BGI196522:BGL196556 BQE196522:BQH196556 CAA196522:CAD196556 CJW196522:CJZ196556 CTS196522:CTV196556 DDO196522:DDR196556 DNK196522:DNN196556 DXG196522:DXJ196556 EHC196522:EHF196556 EQY196522:ERB196556 FAU196522:FAX196556 FKQ196522:FKT196556 FUM196522:FUP196556 GEI196522:GEL196556 GOE196522:GOH196556 GYA196522:GYD196556 HHW196522:HHZ196556 HRS196522:HRV196556 IBO196522:IBR196556 ILK196522:ILN196556 IVG196522:IVJ196556 JFC196522:JFF196556 JOY196522:JPB196556 JYU196522:JYX196556 KIQ196522:KIT196556 KSM196522:KSP196556 LCI196522:LCL196556 LME196522:LMH196556 LWA196522:LWD196556 MFW196522:MFZ196556 MPS196522:MPV196556 MZO196522:MZR196556 NJK196522:NJN196556 NTG196522:NTJ196556 ODC196522:ODF196556 OMY196522:ONB196556 OWU196522:OWX196556 PGQ196522:PGT196556 PQM196522:PQP196556 QAI196522:QAL196556 QKE196522:QKH196556 QUA196522:QUD196556 RDW196522:RDZ196556 RNS196522:RNV196556 RXO196522:RXR196556 SHK196522:SHN196556 SRG196522:SRJ196556 TBC196522:TBF196556 TKY196522:TLB196556 TUU196522:TUX196556 UEQ196522:UET196556 UOM196522:UOP196556 UYI196522:UYL196556 VIE196522:VIH196556 VSA196522:VSD196556 WBW196522:WBZ196556 WLS196522:WLV196556 WVO196522:WVR196556 G262058:J262092 JC262058:JF262092 SY262058:TB262092 ACU262058:ACX262092 AMQ262058:AMT262092 AWM262058:AWP262092 BGI262058:BGL262092 BQE262058:BQH262092 CAA262058:CAD262092 CJW262058:CJZ262092 CTS262058:CTV262092 DDO262058:DDR262092 DNK262058:DNN262092 DXG262058:DXJ262092 EHC262058:EHF262092 EQY262058:ERB262092 FAU262058:FAX262092 FKQ262058:FKT262092 FUM262058:FUP262092 GEI262058:GEL262092 GOE262058:GOH262092 GYA262058:GYD262092 HHW262058:HHZ262092 HRS262058:HRV262092 IBO262058:IBR262092 ILK262058:ILN262092 IVG262058:IVJ262092 JFC262058:JFF262092 JOY262058:JPB262092 JYU262058:JYX262092 KIQ262058:KIT262092 KSM262058:KSP262092 LCI262058:LCL262092 LME262058:LMH262092 LWA262058:LWD262092 MFW262058:MFZ262092 MPS262058:MPV262092 MZO262058:MZR262092 NJK262058:NJN262092 NTG262058:NTJ262092 ODC262058:ODF262092 OMY262058:ONB262092 OWU262058:OWX262092 PGQ262058:PGT262092 PQM262058:PQP262092 QAI262058:QAL262092 QKE262058:QKH262092 QUA262058:QUD262092 RDW262058:RDZ262092 RNS262058:RNV262092 RXO262058:RXR262092 SHK262058:SHN262092 SRG262058:SRJ262092 TBC262058:TBF262092 TKY262058:TLB262092 TUU262058:TUX262092 UEQ262058:UET262092 UOM262058:UOP262092 UYI262058:UYL262092 VIE262058:VIH262092 VSA262058:VSD262092 WBW262058:WBZ262092 WLS262058:WLV262092 WVO262058:WVR262092 G327594:J327628 JC327594:JF327628 SY327594:TB327628 ACU327594:ACX327628 AMQ327594:AMT327628 AWM327594:AWP327628 BGI327594:BGL327628 BQE327594:BQH327628 CAA327594:CAD327628 CJW327594:CJZ327628 CTS327594:CTV327628 DDO327594:DDR327628 DNK327594:DNN327628 DXG327594:DXJ327628 EHC327594:EHF327628 EQY327594:ERB327628 FAU327594:FAX327628 FKQ327594:FKT327628 FUM327594:FUP327628 GEI327594:GEL327628 GOE327594:GOH327628 GYA327594:GYD327628 HHW327594:HHZ327628 HRS327594:HRV327628 IBO327594:IBR327628 ILK327594:ILN327628 IVG327594:IVJ327628 JFC327594:JFF327628 JOY327594:JPB327628 JYU327594:JYX327628 KIQ327594:KIT327628 KSM327594:KSP327628 LCI327594:LCL327628 LME327594:LMH327628 LWA327594:LWD327628 MFW327594:MFZ327628 MPS327594:MPV327628 MZO327594:MZR327628 NJK327594:NJN327628 NTG327594:NTJ327628 ODC327594:ODF327628 OMY327594:ONB327628 OWU327594:OWX327628 PGQ327594:PGT327628 PQM327594:PQP327628 QAI327594:QAL327628 QKE327594:QKH327628 QUA327594:QUD327628 RDW327594:RDZ327628 RNS327594:RNV327628 RXO327594:RXR327628 SHK327594:SHN327628 SRG327594:SRJ327628 TBC327594:TBF327628 TKY327594:TLB327628 TUU327594:TUX327628 UEQ327594:UET327628 UOM327594:UOP327628 UYI327594:UYL327628 VIE327594:VIH327628 VSA327594:VSD327628 WBW327594:WBZ327628 WLS327594:WLV327628 WVO327594:WVR327628 G393130:J393164 JC393130:JF393164 SY393130:TB393164 ACU393130:ACX393164 AMQ393130:AMT393164 AWM393130:AWP393164 BGI393130:BGL393164 BQE393130:BQH393164 CAA393130:CAD393164 CJW393130:CJZ393164 CTS393130:CTV393164 DDO393130:DDR393164 DNK393130:DNN393164 DXG393130:DXJ393164 EHC393130:EHF393164 EQY393130:ERB393164 FAU393130:FAX393164 FKQ393130:FKT393164 FUM393130:FUP393164 GEI393130:GEL393164 GOE393130:GOH393164 GYA393130:GYD393164 HHW393130:HHZ393164 HRS393130:HRV393164 IBO393130:IBR393164 ILK393130:ILN393164 IVG393130:IVJ393164 JFC393130:JFF393164 JOY393130:JPB393164 JYU393130:JYX393164 KIQ393130:KIT393164 KSM393130:KSP393164 LCI393130:LCL393164 LME393130:LMH393164 LWA393130:LWD393164 MFW393130:MFZ393164 MPS393130:MPV393164 MZO393130:MZR393164 NJK393130:NJN393164 NTG393130:NTJ393164 ODC393130:ODF393164 OMY393130:ONB393164 OWU393130:OWX393164 PGQ393130:PGT393164 PQM393130:PQP393164 QAI393130:QAL393164 QKE393130:QKH393164 QUA393130:QUD393164 RDW393130:RDZ393164 RNS393130:RNV393164 RXO393130:RXR393164 SHK393130:SHN393164 SRG393130:SRJ393164 TBC393130:TBF393164 TKY393130:TLB393164 TUU393130:TUX393164 UEQ393130:UET393164 UOM393130:UOP393164 UYI393130:UYL393164 VIE393130:VIH393164 VSA393130:VSD393164 WBW393130:WBZ393164 WLS393130:WLV393164 WVO393130:WVR393164 G458666:J458700 JC458666:JF458700 SY458666:TB458700 ACU458666:ACX458700 AMQ458666:AMT458700 AWM458666:AWP458700 BGI458666:BGL458700 BQE458666:BQH458700 CAA458666:CAD458700 CJW458666:CJZ458700 CTS458666:CTV458700 DDO458666:DDR458700 DNK458666:DNN458700 DXG458666:DXJ458700 EHC458666:EHF458700 EQY458666:ERB458700 FAU458666:FAX458700 FKQ458666:FKT458700 FUM458666:FUP458700 GEI458666:GEL458700 GOE458666:GOH458700 GYA458666:GYD458700 HHW458666:HHZ458700 HRS458666:HRV458700 IBO458666:IBR458700 ILK458666:ILN458700 IVG458666:IVJ458700 JFC458666:JFF458700 JOY458666:JPB458700 JYU458666:JYX458700 KIQ458666:KIT458700 KSM458666:KSP458700 LCI458666:LCL458700 LME458666:LMH458700 LWA458666:LWD458700 MFW458666:MFZ458700 MPS458666:MPV458700 MZO458666:MZR458700 NJK458666:NJN458700 NTG458666:NTJ458700 ODC458666:ODF458700 OMY458666:ONB458700 OWU458666:OWX458700 PGQ458666:PGT458700 PQM458666:PQP458700 QAI458666:QAL458700 QKE458666:QKH458700 QUA458666:QUD458700 RDW458666:RDZ458700 RNS458666:RNV458700 RXO458666:RXR458700 SHK458666:SHN458700 SRG458666:SRJ458700 TBC458666:TBF458700 TKY458666:TLB458700 TUU458666:TUX458700 UEQ458666:UET458700 UOM458666:UOP458700 UYI458666:UYL458700 VIE458666:VIH458700 VSA458666:VSD458700 WBW458666:WBZ458700 WLS458666:WLV458700 WVO458666:WVR458700 G524202:J524236 JC524202:JF524236 SY524202:TB524236 ACU524202:ACX524236 AMQ524202:AMT524236 AWM524202:AWP524236 BGI524202:BGL524236 BQE524202:BQH524236 CAA524202:CAD524236 CJW524202:CJZ524236 CTS524202:CTV524236 DDO524202:DDR524236 DNK524202:DNN524236 DXG524202:DXJ524236 EHC524202:EHF524236 EQY524202:ERB524236 FAU524202:FAX524236 FKQ524202:FKT524236 FUM524202:FUP524236 GEI524202:GEL524236 GOE524202:GOH524236 GYA524202:GYD524236 HHW524202:HHZ524236 HRS524202:HRV524236 IBO524202:IBR524236 ILK524202:ILN524236 IVG524202:IVJ524236 JFC524202:JFF524236 JOY524202:JPB524236 JYU524202:JYX524236 KIQ524202:KIT524236 KSM524202:KSP524236 LCI524202:LCL524236 LME524202:LMH524236 LWA524202:LWD524236 MFW524202:MFZ524236 MPS524202:MPV524236 MZO524202:MZR524236 NJK524202:NJN524236 NTG524202:NTJ524236 ODC524202:ODF524236 OMY524202:ONB524236 OWU524202:OWX524236 PGQ524202:PGT524236 PQM524202:PQP524236 QAI524202:QAL524236 QKE524202:QKH524236 QUA524202:QUD524236 RDW524202:RDZ524236 RNS524202:RNV524236 RXO524202:RXR524236 SHK524202:SHN524236 SRG524202:SRJ524236 TBC524202:TBF524236 TKY524202:TLB524236 TUU524202:TUX524236 UEQ524202:UET524236 UOM524202:UOP524236 UYI524202:UYL524236 VIE524202:VIH524236 VSA524202:VSD524236 WBW524202:WBZ524236 WLS524202:WLV524236 WVO524202:WVR524236 G589738:J589772 JC589738:JF589772 SY589738:TB589772 ACU589738:ACX589772 AMQ589738:AMT589772 AWM589738:AWP589772 BGI589738:BGL589772 BQE589738:BQH589772 CAA589738:CAD589772 CJW589738:CJZ589772 CTS589738:CTV589772 DDO589738:DDR589772 DNK589738:DNN589772 DXG589738:DXJ589772 EHC589738:EHF589772 EQY589738:ERB589772 FAU589738:FAX589772 FKQ589738:FKT589772 FUM589738:FUP589772 GEI589738:GEL589772 GOE589738:GOH589772 GYA589738:GYD589772 HHW589738:HHZ589772 HRS589738:HRV589772 IBO589738:IBR589772 ILK589738:ILN589772 IVG589738:IVJ589772 JFC589738:JFF589772 JOY589738:JPB589772 JYU589738:JYX589772 KIQ589738:KIT589772 KSM589738:KSP589772 LCI589738:LCL589772 LME589738:LMH589772 LWA589738:LWD589772 MFW589738:MFZ589772 MPS589738:MPV589772 MZO589738:MZR589772 NJK589738:NJN589772 NTG589738:NTJ589772 ODC589738:ODF589772 OMY589738:ONB589772 OWU589738:OWX589772 PGQ589738:PGT589772 PQM589738:PQP589772 QAI589738:QAL589772 QKE589738:QKH589772 QUA589738:QUD589772 RDW589738:RDZ589772 RNS589738:RNV589772 RXO589738:RXR589772 SHK589738:SHN589772 SRG589738:SRJ589772 TBC589738:TBF589772 TKY589738:TLB589772 TUU589738:TUX589772 UEQ589738:UET589772 UOM589738:UOP589772 UYI589738:UYL589772 VIE589738:VIH589772 VSA589738:VSD589772 WBW589738:WBZ589772 WLS589738:WLV589772 WVO589738:WVR589772 G655274:J655308 JC655274:JF655308 SY655274:TB655308 ACU655274:ACX655308 AMQ655274:AMT655308 AWM655274:AWP655308 BGI655274:BGL655308 BQE655274:BQH655308 CAA655274:CAD655308 CJW655274:CJZ655308 CTS655274:CTV655308 DDO655274:DDR655308 DNK655274:DNN655308 DXG655274:DXJ655308 EHC655274:EHF655308 EQY655274:ERB655308 FAU655274:FAX655308 FKQ655274:FKT655308 FUM655274:FUP655308 GEI655274:GEL655308 GOE655274:GOH655308 GYA655274:GYD655308 HHW655274:HHZ655308 HRS655274:HRV655308 IBO655274:IBR655308 ILK655274:ILN655308 IVG655274:IVJ655308 JFC655274:JFF655308 JOY655274:JPB655308 JYU655274:JYX655308 KIQ655274:KIT655308 KSM655274:KSP655308 LCI655274:LCL655308 LME655274:LMH655308 LWA655274:LWD655308 MFW655274:MFZ655308 MPS655274:MPV655308 MZO655274:MZR655308 NJK655274:NJN655308 NTG655274:NTJ655308 ODC655274:ODF655308 OMY655274:ONB655308 OWU655274:OWX655308 PGQ655274:PGT655308 PQM655274:PQP655308 QAI655274:QAL655308 QKE655274:QKH655308 QUA655274:QUD655308 RDW655274:RDZ655308 RNS655274:RNV655308 RXO655274:RXR655308 SHK655274:SHN655308 SRG655274:SRJ655308 TBC655274:TBF655308 TKY655274:TLB655308 TUU655274:TUX655308 UEQ655274:UET655308 UOM655274:UOP655308 UYI655274:UYL655308 VIE655274:VIH655308 VSA655274:VSD655308 WBW655274:WBZ655308 WLS655274:WLV655308 WVO655274:WVR655308 G720810:J720844 JC720810:JF720844 SY720810:TB720844 ACU720810:ACX720844 AMQ720810:AMT720844 AWM720810:AWP720844 BGI720810:BGL720844 BQE720810:BQH720844 CAA720810:CAD720844 CJW720810:CJZ720844 CTS720810:CTV720844 DDO720810:DDR720844 DNK720810:DNN720844 DXG720810:DXJ720844 EHC720810:EHF720844 EQY720810:ERB720844 FAU720810:FAX720844 FKQ720810:FKT720844 FUM720810:FUP720844 GEI720810:GEL720844 GOE720810:GOH720844 GYA720810:GYD720844 HHW720810:HHZ720844 HRS720810:HRV720844 IBO720810:IBR720844 ILK720810:ILN720844 IVG720810:IVJ720844 JFC720810:JFF720844 JOY720810:JPB720844 JYU720810:JYX720844 KIQ720810:KIT720844 KSM720810:KSP720844 LCI720810:LCL720844 LME720810:LMH720844 LWA720810:LWD720844 MFW720810:MFZ720844 MPS720810:MPV720844 MZO720810:MZR720844 NJK720810:NJN720844 NTG720810:NTJ720844 ODC720810:ODF720844 OMY720810:ONB720844 OWU720810:OWX720844 PGQ720810:PGT720844 PQM720810:PQP720844 QAI720810:QAL720844 QKE720810:QKH720844 QUA720810:QUD720844 RDW720810:RDZ720844 RNS720810:RNV720844 RXO720810:RXR720844 SHK720810:SHN720844 SRG720810:SRJ720844 TBC720810:TBF720844 TKY720810:TLB720844 TUU720810:TUX720844 UEQ720810:UET720844 UOM720810:UOP720844 UYI720810:UYL720844 VIE720810:VIH720844 VSA720810:VSD720844 WBW720810:WBZ720844 WLS720810:WLV720844 WVO720810:WVR720844 G786346:J786380 JC786346:JF786380 SY786346:TB786380 ACU786346:ACX786380 AMQ786346:AMT786380 AWM786346:AWP786380 BGI786346:BGL786380 BQE786346:BQH786380 CAA786346:CAD786380 CJW786346:CJZ786380 CTS786346:CTV786380 DDO786346:DDR786380 DNK786346:DNN786380 DXG786346:DXJ786380 EHC786346:EHF786380 EQY786346:ERB786380 FAU786346:FAX786380 FKQ786346:FKT786380 FUM786346:FUP786380 GEI786346:GEL786380 GOE786346:GOH786380 GYA786346:GYD786380 HHW786346:HHZ786380 HRS786346:HRV786380 IBO786346:IBR786380 ILK786346:ILN786380 IVG786346:IVJ786380 JFC786346:JFF786380 JOY786346:JPB786380 JYU786346:JYX786380 KIQ786346:KIT786380 KSM786346:KSP786380 LCI786346:LCL786380 LME786346:LMH786380 LWA786346:LWD786380 MFW786346:MFZ786380 MPS786346:MPV786380 MZO786346:MZR786380 NJK786346:NJN786380 NTG786346:NTJ786380 ODC786346:ODF786380 OMY786346:ONB786380 OWU786346:OWX786380 PGQ786346:PGT786380 PQM786346:PQP786380 QAI786346:QAL786380 QKE786346:QKH786380 QUA786346:QUD786380 RDW786346:RDZ786380 RNS786346:RNV786380 RXO786346:RXR786380 SHK786346:SHN786380 SRG786346:SRJ786380 TBC786346:TBF786380 TKY786346:TLB786380 TUU786346:TUX786380 UEQ786346:UET786380 UOM786346:UOP786380 UYI786346:UYL786380 VIE786346:VIH786380 VSA786346:VSD786380 WBW786346:WBZ786380 WLS786346:WLV786380 WVO786346:WVR786380 G851882:J851916 JC851882:JF851916 SY851882:TB851916 ACU851882:ACX851916 AMQ851882:AMT851916 AWM851882:AWP851916 BGI851882:BGL851916 BQE851882:BQH851916 CAA851882:CAD851916 CJW851882:CJZ851916 CTS851882:CTV851916 DDO851882:DDR851916 DNK851882:DNN851916 DXG851882:DXJ851916 EHC851882:EHF851916 EQY851882:ERB851916 FAU851882:FAX851916 FKQ851882:FKT851916 FUM851882:FUP851916 GEI851882:GEL851916 GOE851882:GOH851916 GYA851882:GYD851916 HHW851882:HHZ851916 HRS851882:HRV851916 IBO851882:IBR851916 ILK851882:ILN851916 IVG851882:IVJ851916 JFC851882:JFF851916 JOY851882:JPB851916 JYU851882:JYX851916 KIQ851882:KIT851916 KSM851882:KSP851916 LCI851882:LCL851916 LME851882:LMH851916 LWA851882:LWD851916 MFW851882:MFZ851916 MPS851882:MPV851916 MZO851882:MZR851916 NJK851882:NJN851916 NTG851882:NTJ851916 ODC851882:ODF851916 OMY851882:ONB851916 OWU851882:OWX851916 PGQ851882:PGT851916 PQM851882:PQP851916 QAI851882:QAL851916 QKE851882:QKH851916 QUA851882:QUD851916 RDW851882:RDZ851916 RNS851882:RNV851916 RXO851882:RXR851916 SHK851882:SHN851916 SRG851882:SRJ851916 TBC851882:TBF851916 TKY851882:TLB851916 TUU851882:TUX851916 UEQ851882:UET851916 UOM851882:UOP851916 UYI851882:UYL851916 VIE851882:VIH851916 VSA851882:VSD851916 WBW851882:WBZ851916 WLS851882:WLV851916 WVO851882:WVR851916 G917418:J917452 JC917418:JF917452 SY917418:TB917452 ACU917418:ACX917452 AMQ917418:AMT917452 AWM917418:AWP917452 BGI917418:BGL917452 BQE917418:BQH917452 CAA917418:CAD917452 CJW917418:CJZ917452 CTS917418:CTV917452 DDO917418:DDR917452 DNK917418:DNN917452 DXG917418:DXJ917452 EHC917418:EHF917452 EQY917418:ERB917452 FAU917418:FAX917452 FKQ917418:FKT917452 FUM917418:FUP917452 GEI917418:GEL917452 GOE917418:GOH917452 GYA917418:GYD917452 HHW917418:HHZ917452 HRS917418:HRV917452 IBO917418:IBR917452 ILK917418:ILN917452 IVG917418:IVJ917452 JFC917418:JFF917452 JOY917418:JPB917452 JYU917418:JYX917452 KIQ917418:KIT917452 KSM917418:KSP917452 LCI917418:LCL917452 LME917418:LMH917452 LWA917418:LWD917452 MFW917418:MFZ917452 MPS917418:MPV917452 MZO917418:MZR917452 NJK917418:NJN917452 NTG917418:NTJ917452 ODC917418:ODF917452 OMY917418:ONB917452 OWU917418:OWX917452 PGQ917418:PGT917452 PQM917418:PQP917452 QAI917418:QAL917452 QKE917418:QKH917452 QUA917418:QUD917452 RDW917418:RDZ917452 RNS917418:RNV917452 RXO917418:RXR917452 SHK917418:SHN917452 SRG917418:SRJ917452 TBC917418:TBF917452 TKY917418:TLB917452 TUU917418:TUX917452 UEQ917418:UET917452 UOM917418:UOP917452 UYI917418:UYL917452 VIE917418:VIH917452 VSA917418:VSD917452 WBW917418:WBZ917452 WLS917418:WLV917452 WVO917418:WVR917452 G982954:J982988 JC982954:JF982988 SY982954:TB982988 ACU982954:ACX982988 AMQ982954:AMT982988 AWM982954:AWP982988 BGI982954:BGL982988 BQE982954:BQH982988 CAA982954:CAD982988 CJW982954:CJZ982988 CTS982954:CTV982988 DDO982954:DDR982988 DNK982954:DNN982988 DXG982954:DXJ982988 EHC982954:EHF982988 EQY982954:ERB982988 FAU982954:FAX982988 FKQ982954:FKT982988 FUM982954:FUP982988 GEI982954:GEL982988 GOE982954:GOH982988 GYA982954:GYD982988 HHW982954:HHZ982988 HRS982954:HRV982988 IBO982954:IBR982988 ILK982954:ILN982988 IVG982954:IVJ982988 JFC982954:JFF982988 JOY982954:JPB982988 JYU982954:JYX982988 KIQ982954:KIT982988 KSM982954:KSP982988 LCI982954:LCL982988 LME982954:LMH982988 LWA982954:LWD982988 MFW982954:MFZ982988 MPS982954:MPV982988 MZO982954:MZR982988 NJK982954:NJN982988 NTG982954:NTJ982988 ODC982954:ODF982988 OMY982954:ONB982988 OWU982954:OWX982988 PGQ982954:PGT982988 PQM982954:PQP982988 QAI982954:QAL982988 QKE982954:QKH982988 QUA982954:QUD982988 RDW982954:RDZ982988 RNS982954:RNV982988 RXO982954:RXR982988 SHK982954:SHN982988 SRG982954:SRJ982988 TBC982954:TBF982988 TKY982954:TLB982988 TUU982954:TUX982988 UEQ982954:UET982988 UOM982954:UOP982988 UYI982954:UYL982988 VIE982954:VIH982988 VSA982954:VSD982988 WBW982954:WBZ982988 WLS982954:WLV982988 WVO982954:WVR982988 G65408:J65442 JC65408:JF65442 SY65408:TB65442 ACU65408:ACX65442 AMQ65408:AMT65442 AWM65408:AWP65442 BGI65408:BGL65442 BQE65408:BQH65442 CAA65408:CAD65442 CJW65408:CJZ65442 CTS65408:CTV65442 DDO65408:DDR65442 DNK65408:DNN65442 DXG65408:DXJ65442 EHC65408:EHF65442 EQY65408:ERB65442 FAU65408:FAX65442 FKQ65408:FKT65442 FUM65408:FUP65442 GEI65408:GEL65442 GOE65408:GOH65442 GYA65408:GYD65442 HHW65408:HHZ65442 HRS65408:HRV65442 IBO65408:IBR65442 ILK65408:ILN65442 IVG65408:IVJ65442 JFC65408:JFF65442 JOY65408:JPB65442 JYU65408:JYX65442 KIQ65408:KIT65442 KSM65408:KSP65442 LCI65408:LCL65442 LME65408:LMH65442 LWA65408:LWD65442 MFW65408:MFZ65442 MPS65408:MPV65442 MZO65408:MZR65442 NJK65408:NJN65442 NTG65408:NTJ65442 ODC65408:ODF65442 OMY65408:ONB65442 OWU65408:OWX65442 PGQ65408:PGT65442 PQM65408:PQP65442 QAI65408:QAL65442 QKE65408:QKH65442 QUA65408:QUD65442 RDW65408:RDZ65442 RNS65408:RNV65442 RXO65408:RXR65442 SHK65408:SHN65442 SRG65408:SRJ65442 TBC65408:TBF65442 TKY65408:TLB65442 TUU65408:TUX65442 UEQ65408:UET65442 UOM65408:UOP65442 UYI65408:UYL65442 VIE65408:VIH65442 VSA65408:VSD65442 WBW65408:WBZ65442 WLS65408:WLV65442 WVO65408:WVR65442 G130944:J130978 JC130944:JF130978 SY130944:TB130978 ACU130944:ACX130978 AMQ130944:AMT130978 AWM130944:AWP130978 BGI130944:BGL130978 BQE130944:BQH130978 CAA130944:CAD130978 CJW130944:CJZ130978 CTS130944:CTV130978 DDO130944:DDR130978 DNK130944:DNN130978 DXG130944:DXJ130978 EHC130944:EHF130978 EQY130944:ERB130978 FAU130944:FAX130978 FKQ130944:FKT130978 FUM130944:FUP130978 GEI130944:GEL130978 GOE130944:GOH130978 GYA130944:GYD130978 HHW130944:HHZ130978 HRS130944:HRV130978 IBO130944:IBR130978 ILK130944:ILN130978 IVG130944:IVJ130978 JFC130944:JFF130978 JOY130944:JPB130978 JYU130944:JYX130978 KIQ130944:KIT130978 KSM130944:KSP130978 LCI130944:LCL130978 LME130944:LMH130978 LWA130944:LWD130978 MFW130944:MFZ130978 MPS130944:MPV130978 MZO130944:MZR130978 NJK130944:NJN130978 NTG130944:NTJ130978 ODC130944:ODF130978 OMY130944:ONB130978 OWU130944:OWX130978 PGQ130944:PGT130978 PQM130944:PQP130978 QAI130944:QAL130978 QKE130944:QKH130978 QUA130944:QUD130978 RDW130944:RDZ130978 RNS130944:RNV130978 RXO130944:RXR130978 SHK130944:SHN130978 SRG130944:SRJ130978 TBC130944:TBF130978 TKY130944:TLB130978 TUU130944:TUX130978 UEQ130944:UET130978 UOM130944:UOP130978 UYI130944:UYL130978 VIE130944:VIH130978 VSA130944:VSD130978 WBW130944:WBZ130978 WLS130944:WLV130978 WVO130944:WVR130978 G196480:J196514 JC196480:JF196514 SY196480:TB196514 ACU196480:ACX196514 AMQ196480:AMT196514 AWM196480:AWP196514 BGI196480:BGL196514 BQE196480:BQH196514 CAA196480:CAD196514 CJW196480:CJZ196514 CTS196480:CTV196514 DDO196480:DDR196514 DNK196480:DNN196514 DXG196480:DXJ196514 EHC196480:EHF196514 EQY196480:ERB196514 FAU196480:FAX196514 FKQ196480:FKT196514 FUM196480:FUP196514 GEI196480:GEL196514 GOE196480:GOH196514 GYA196480:GYD196514 HHW196480:HHZ196514 HRS196480:HRV196514 IBO196480:IBR196514 ILK196480:ILN196514 IVG196480:IVJ196514 JFC196480:JFF196514 JOY196480:JPB196514 JYU196480:JYX196514 KIQ196480:KIT196514 KSM196480:KSP196514 LCI196480:LCL196514 LME196480:LMH196514 LWA196480:LWD196514 MFW196480:MFZ196514 MPS196480:MPV196514 MZO196480:MZR196514 NJK196480:NJN196514 NTG196480:NTJ196514 ODC196480:ODF196514 OMY196480:ONB196514 OWU196480:OWX196514 PGQ196480:PGT196514 PQM196480:PQP196514 QAI196480:QAL196514 QKE196480:QKH196514 QUA196480:QUD196514 RDW196480:RDZ196514 RNS196480:RNV196514 RXO196480:RXR196514 SHK196480:SHN196514 SRG196480:SRJ196514 TBC196480:TBF196514 TKY196480:TLB196514 TUU196480:TUX196514 UEQ196480:UET196514 UOM196480:UOP196514 UYI196480:UYL196514 VIE196480:VIH196514 VSA196480:VSD196514 WBW196480:WBZ196514 WLS196480:WLV196514 WVO196480:WVR196514 G262016:J262050 JC262016:JF262050 SY262016:TB262050 ACU262016:ACX262050 AMQ262016:AMT262050 AWM262016:AWP262050 BGI262016:BGL262050 BQE262016:BQH262050 CAA262016:CAD262050 CJW262016:CJZ262050 CTS262016:CTV262050 DDO262016:DDR262050 DNK262016:DNN262050 DXG262016:DXJ262050 EHC262016:EHF262050 EQY262016:ERB262050 FAU262016:FAX262050 FKQ262016:FKT262050 FUM262016:FUP262050 GEI262016:GEL262050 GOE262016:GOH262050 GYA262016:GYD262050 HHW262016:HHZ262050 HRS262016:HRV262050 IBO262016:IBR262050 ILK262016:ILN262050 IVG262016:IVJ262050 JFC262016:JFF262050 JOY262016:JPB262050 JYU262016:JYX262050 KIQ262016:KIT262050 KSM262016:KSP262050 LCI262016:LCL262050 LME262016:LMH262050 LWA262016:LWD262050 MFW262016:MFZ262050 MPS262016:MPV262050 MZO262016:MZR262050 NJK262016:NJN262050 NTG262016:NTJ262050 ODC262016:ODF262050 OMY262016:ONB262050 OWU262016:OWX262050 PGQ262016:PGT262050 PQM262016:PQP262050 QAI262016:QAL262050 QKE262016:QKH262050 QUA262016:QUD262050 RDW262016:RDZ262050 RNS262016:RNV262050 RXO262016:RXR262050 SHK262016:SHN262050 SRG262016:SRJ262050 TBC262016:TBF262050 TKY262016:TLB262050 TUU262016:TUX262050 UEQ262016:UET262050 UOM262016:UOP262050 UYI262016:UYL262050 VIE262016:VIH262050 VSA262016:VSD262050 WBW262016:WBZ262050 WLS262016:WLV262050 WVO262016:WVR262050 G327552:J327586 JC327552:JF327586 SY327552:TB327586 ACU327552:ACX327586 AMQ327552:AMT327586 AWM327552:AWP327586 BGI327552:BGL327586 BQE327552:BQH327586 CAA327552:CAD327586 CJW327552:CJZ327586 CTS327552:CTV327586 DDO327552:DDR327586 DNK327552:DNN327586 DXG327552:DXJ327586 EHC327552:EHF327586 EQY327552:ERB327586 FAU327552:FAX327586 FKQ327552:FKT327586 FUM327552:FUP327586 GEI327552:GEL327586 GOE327552:GOH327586 GYA327552:GYD327586 HHW327552:HHZ327586 HRS327552:HRV327586 IBO327552:IBR327586 ILK327552:ILN327586 IVG327552:IVJ327586 JFC327552:JFF327586 JOY327552:JPB327586 JYU327552:JYX327586 KIQ327552:KIT327586 KSM327552:KSP327586 LCI327552:LCL327586 LME327552:LMH327586 LWA327552:LWD327586 MFW327552:MFZ327586 MPS327552:MPV327586 MZO327552:MZR327586 NJK327552:NJN327586 NTG327552:NTJ327586 ODC327552:ODF327586 OMY327552:ONB327586 OWU327552:OWX327586 PGQ327552:PGT327586 PQM327552:PQP327586 QAI327552:QAL327586 QKE327552:QKH327586 QUA327552:QUD327586 RDW327552:RDZ327586 RNS327552:RNV327586 RXO327552:RXR327586 SHK327552:SHN327586 SRG327552:SRJ327586 TBC327552:TBF327586 TKY327552:TLB327586 TUU327552:TUX327586 UEQ327552:UET327586 UOM327552:UOP327586 UYI327552:UYL327586 VIE327552:VIH327586 VSA327552:VSD327586 WBW327552:WBZ327586 WLS327552:WLV327586 WVO327552:WVR327586 G393088:J393122 JC393088:JF393122 SY393088:TB393122 ACU393088:ACX393122 AMQ393088:AMT393122 AWM393088:AWP393122 BGI393088:BGL393122 BQE393088:BQH393122 CAA393088:CAD393122 CJW393088:CJZ393122 CTS393088:CTV393122 DDO393088:DDR393122 DNK393088:DNN393122 DXG393088:DXJ393122 EHC393088:EHF393122 EQY393088:ERB393122 FAU393088:FAX393122 FKQ393088:FKT393122 FUM393088:FUP393122 GEI393088:GEL393122 GOE393088:GOH393122 GYA393088:GYD393122 HHW393088:HHZ393122 HRS393088:HRV393122 IBO393088:IBR393122 ILK393088:ILN393122 IVG393088:IVJ393122 JFC393088:JFF393122 JOY393088:JPB393122 JYU393088:JYX393122 KIQ393088:KIT393122 KSM393088:KSP393122 LCI393088:LCL393122 LME393088:LMH393122 LWA393088:LWD393122 MFW393088:MFZ393122 MPS393088:MPV393122 MZO393088:MZR393122 NJK393088:NJN393122 NTG393088:NTJ393122 ODC393088:ODF393122 OMY393088:ONB393122 OWU393088:OWX393122 PGQ393088:PGT393122 PQM393088:PQP393122 QAI393088:QAL393122 QKE393088:QKH393122 QUA393088:QUD393122 RDW393088:RDZ393122 RNS393088:RNV393122 RXO393088:RXR393122 SHK393088:SHN393122 SRG393088:SRJ393122 TBC393088:TBF393122 TKY393088:TLB393122 TUU393088:TUX393122 UEQ393088:UET393122 UOM393088:UOP393122 UYI393088:UYL393122 VIE393088:VIH393122 VSA393088:VSD393122 WBW393088:WBZ393122 WLS393088:WLV393122 WVO393088:WVR393122 G458624:J458658 JC458624:JF458658 SY458624:TB458658 ACU458624:ACX458658 AMQ458624:AMT458658 AWM458624:AWP458658 BGI458624:BGL458658 BQE458624:BQH458658 CAA458624:CAD458658 CJW458624:CJZ458658 CTS458624:CTV458658 DDO458624:DDR458658 DNK458624:DNN458658 DXG458624:DXJ458658 EHC458624:EHF458658 EQY458624:ERB458658 FAU458624:FAX458658 FKQ458624:FKT458658 FUM458624:FUP458658 GEI458624:GEL458658 GOE458624:GOH458658 GYA458624:GYD458658 HHW458624:HHZ458658 HRS458624:HRV458658 IBO458624:IBR458658 ILK458624:ILN458658 IVG458624:IVJ458658 JFC458624:JFF458658 JOY458624:JPB458658 JYU458624:JYX458658 KIQ458624:KIT458658 KSM458624:KSP458658 LCI458624:LCL458658 LME458624:LMH458658 LWA458624:LWD458658 MFW458624:MFZ458658 MPS458624:MPV458658 MZO458624:MZR458658 NJK458624:NJN458658 NTG458624:NTJ458658 ODC458624:ODF458658 OMY458624:ONB458658 OWU458624:OWX458658 PGQ458624:PGT458658 PQM458624:PQP458658 QAI458624:QAL458658 QKE458624:QKH458658 QUA458624:QUD458658 RDW458624:RDZ458658 RNS458624:RNV458658 RXO458624:RXR458658 SHK458624:SHN458658 SRG458624:SRJ458658 TBC458624:TBF458658 TKY458624:TLB458658 TUU458624:TUX458658 UEQ458624:UET458658 UOM458624:UOP458658 UYI458624:UYL458658 VIE458624:VIH458658 VSA458624:VSD458658 WBW458624:WBZ458658 WLS458624:WLV458658 WVO458624:WVR458658 G524160:J524194 JC524160:JF524194 SY524160:TB524194 ACU524160:ACX524194 AMQ524160:AMT524194 AWM524160:AWP524194 BGI524160:BGL524194 BQE524160:BQH524194 CAA524160:CAD524194 CJW524160:CJZ524194 CTS524160:CTV524194 DDO524160:DDR524194 DNK524160:DNN524194 DXG524160:DXJ524194 EHC524160:EHF524194 EQY524160:ERB524194 FAU524160:FAX524194 FKQ524160:FKT524194 FUM524160:FUP524194 GEI524160:GEL524194 GOE524160:GOH524194 GYA524160:GYD524194 HHW524160:HHZ524194 HRS524160:HRV524194 IBO524160:IBR524194 ILK524160:ILN524194 IVG524160:IVJ524194 JFC524160:JFF524194 JOY524160:JPB524194 JYU524160:JYX524194 KIQ524160:KIT524194 KSM524160:KSP524194 LCI524160:LCL524194 LME524160:LMH524194 LWA524160:LWD524194 MFW524160:MFZ524194 MPS524160:MPV524194 MZO524160:MZR524194 NJK524160:NJN524194 NTG524160:NTJ524194 ODC524160:ODF524194 OMY524160:ONB524194 OWU524160:OWX524194 PGQ524160:PGT524194 PQM524160:PQP524194 QAI524160:QAL524194 QKE524160:QKH524194 QUA524160:QUD524194 RDW524160:RDZ524194 RNS524160:RNV524194 RXO524160:RXR524194 SHK524160:SHN524194 SRG524160:SRJ524194 TBC524160:TBF524194 TKY524160:TLB524194 TUU524160:TUX524194 UEQ524160:UET524194 UOM524160:UOP524194 UYI524160:UYL524194 VIE524160:VIH524194 VSA524160:VSD524194 WBW524160:WBZ524194 WLS524160:WLV524194 WVO524160:WVR524194 G589696:J589730 JC589696:JF589730 SY589696:TB589730 ACU589696:ACX589730 AMQ589696:AMT589730 AWM589696:AWP589730 BGI589696:BGL589730 BQE589696:BQH589730 CAA589696:CAD589730 CJW589696:CJZ589730 CTS589696:CTV589730 DDO589696:DDR589730 DNK589696:DNN589730 DXG589696:DXJ589730 EHC589696:EHF589730 EQY589696:ERB589730 FAU589696:FAX589730 FKQ589696:FKT589730 FUM589696:FUP589730 GEI589696:GEL589730 GOE589696:GOH589730 GYA589696:GYD589730 HHW589696:HHZ589730 HRS589696:HRV589730 IBO589696:IBR589730 ILK589696:ILN589730 IVG589696:IVJ589730 JFC589696:JFF589730 JOY589696:JPB589730 JYU589696:JYX589730 KIQ589696:KIT589730 KSM589696:KSP589730 LCI589696:LCL589730 LME589696:LMH589730 LWA589696:LWD589730 MFW589696:MFZ589730 MPS589696:MPV589730 MZO589696:MZR589730 NJK589696:NJN589730 NTG589696:NTJ589730 ODC589696:ODF589730 OMY589696:ONB589730 OWU589696:OWX589730 PGQ589696:PGT589730 PQM589696:PQP589730 QAI589696:QAL589730 QKE589696:QKH589730 QUA589696:QUD589730 RDW589696:RDZ589730 RNS589696:RNV589730 RXO589696:RXR589730 SHK589696:SHN589730 SRG589696:SRJ589730 TBC589696:TBF589730 TKY589696:TLB589730 TUU589696:TUX589730 UEQ589696:UET589730 UOM589696:UOP589730 UYI589696:UYL589730 VIE589696:VIH589730 VSA589696:VSD589730 WBW589696:WBZ589730 WLS589696:WLV589730 WVO589696:WVR589730 G655232:J655266 JC655232:JF655266 SY655232:TB655266 ACU655232:ACX655266 AMQ655232:AMT655266 AWM655232:AWP655266 BGI655232:BGL655266 BQE655232:BQH655266 CAA655232:CAD655266 CJW655232:CJZ655266 CTS655232:CTV655266 DDO655232:DDR655266 DNK655232:DNN655266 DXG655232:DXJ655266 EHC655232:EHF655266 EQY655232:ERB655266 FAU655232:FAX655266 FKQ655232:FKT655266 FUM655232:FUP655266 GEI655232:GEL655266 GOE655232:GOH655266 GYA655232:GYD655266 HHW655232:HHZ655266 HRS655232:HRV655266 IBO655232:IBR655266 ILK655232:ILN655266 IVG655232:IVJ655266 JFC655232:JFF655266 JOY655232:JPB655266 JYU655232:JYX655266 KIQ655232:KIT655266 KSM655232:KSP655266 LCI655232:LCL655266 LME655232:LMH655266 LWA655232:LWD655266 MFW655232:MFZ655266 MPS655232:MPV655266 MZO655232:MZR655266 NJK655232:NJN655266 NTG655232:NTJ655266 ODC655232:ODF655266 OMY655232:ONB655266 OWU655232:OWX655266 PGQ655232:PGT655266 PQM655232:PQP655266 QAI655232:QAL655266 QKE655232:QKH655266 QUA655232:QUD655266 RDW655232:RDZ655266 RNS655232:RNV655266 RXO655232:RXR655266 SHK655232:SHN655266 SRG655232:SRJ655266 TBC655232:TBF655266 TKY655232:TLB655266 TUU655232:TUX655266 UEQ655232:UET655266 UOM655232:UOP655266 UYI655232:UYL655266 VIE655232:VIH655266 VSA655232:VSD655266 WBW655232:WBZ655266 WLS655232:WLV655266 WVO655232:WVR655266 G720768:J720802 JC720768:JF720802 SY720768:TB720802 ACU720768:ACX720802 AMQ720768:AMT720802 AWM720768:AWP720802 BGI720768:BGL720802 BQE720768:BQH720802 CAA720768:CAD720802 CJW720768:CJZ720802 CTS720768:CTV720802 DDO720768:DDR720802 DNK720768:DNN720802 DXG720768:DXJ720802 EHC720768:EHF720802 EQY720768:ERB720802 FAU720768:FAX720802 FKQ720768:FKT720802 FUM720768:FUP720802 GEI720768:GEL720802 GOE720768:GOH720802 GYA720768:GYD720802 HHW720768:HHZ720802 HRS720768:HRV720802 IBO720768:IBR720802 ILK720768:ILN720802 IVG720768:IVJ720802 JFC720768:JFF720802 JOY720768:JPB720802 JYU720768:JYX720802 KIQ720768:KIT720802 KSM720768:KSP720802 LCI720768:LCL720802 LME720768:LMH720802 LWA720768:LWD720802 MFW720768:MFZ720802 MPS720768:MPV720802 MZO720768:MZR720802 NJK720768:NJN720802 NTG720768:NTJ720802 ODC720768:ODF720802 OMY720768:ONB720802 OWU720768:OWX720802 PGQ720768:PGT720802 PQM720768:PQP720802 QAI720768:QAL720802 QKE720768:QKH720802 QUA720768:QUD720802 RDW720768:RDZ720802 RNS720768:RNV720802 RXO720768:RXR720802 SHK720768:SHN720802 SRG720768:SRJ720802 TBC720768:TBF720802 TKY720768:TLB720802 TUU720768:TUX720802 UEQ720768:UET720802 UOM720768:UOP720802 UYI720768:UYL720802 VIE720768:VIH720802 VSA720768:VSD720802 WBW720768:WBZ720802 WLS720768:WLV720802 WVO720768:WVR720802 G786304:J786338 JC786304:JF786338 SY786304:TB786338 ACU786304:ACX786338 AMQ786304:AMT786338 AWM786304:AWP786338 BGI786304:BGL786338 BQE786304:BQH786338 CAA786304:CAD786338 CJW786304:CJZ786338 CTS786304:CTV786338 DDO786304:DDR786338 DNK786304:DNN786338 DXG786304:DXJ786338 EHC786304:EHF786338 EQY786304:ERB786338 FAU786304:FAX786338 FKQ786304:FKT786338 FUM786304:FUP786338 GEI786304:GEL786338 GOE786304:GOH786338 GYA786304:GYD786338 HHW786304:HHZ786338 HRS786304:HRV786338 IBO786304:IBR786338 ILK786304:ILN786338 IVG786304:IVJ786338 JFC786304:JFF786338 JOY786304:JPB786338 JYU786304:JYX786338 KIQ786304:KIT786338 KSM786304:KSP786338 LCI786304:LCL786338 LME786304:LMH786338 LWA786304:LWD786338 MFW786304:MFZ786338 MPS786304:MPV786338 MZO786304:MZR786338 NJK786304:NJN786338 NTG786304:NTJ786338 ODC786304:ODF786338 OMY786304:ONB786338 OWU786304:OWX786338 PGQ786304:PGT786338 PQM786304:PQP786338 QAI786304:QAL786338 QKE786304:QKH786338 QUA786304:QUD786338 RDW786304:RDZ786338 RNS786304:RNV786338 RXO786304:RXR786338 SHK786304:SHN786338 SRG786304:SRJ786338 TBC786304:TBF786338 TKY786304:TLB786338 TUU786304:TUX786338 UEQ786304:UET786338 UOM786304:UOP786338 UYI786304:UYL786338 VIE786304:VIH786338 VSA786304:VSD786338 WBW786304:WBZ786338 WLS786304:WLV786338 WVO786304:WVR786338 G851840:J851874 JC851840:JF851874 SY851840:TB851874 ACU851840:ACX851874 AMQ851840:AMT851874 AWM851840:AWP851874 BGI851840:BGL851874 BQE851840:BQH851874 CAA851840:CAD851874 CJW851840:CJZ851874 CTS851840:CTV851874 DDO851840:DDR851874 DNK851840:DNN851874 DXG851840:DXJ851874 EHC851840:EHF851874 EQY851840:ERB851874 FAU851840:FAX851874 FKQ851840:FKT851874 FUM851840:FUP851874 GEI851840:GEL851874 GOE851840:GOH851874 GYA851840:GYD851874 HHW851840:HHZ851874 HRS851840:HRV851874 IBO851840:IBR851874 ILK851840:ILN851874 IVG851840:IVJ851874 JFC851840:JFF851874 JOY851840:JPB851874 JYU851840:JYX851874 KIQ851840:KIT851874 KSM851840:KSP851874 LCI851840:LCL851874 LME851840:LMH851874 LWA851840:LWD851874 MFW851840:MFZ851874 MPS851840:MPV851874 MZO851840:MZR851874 NJK851840:NJN851874 NTG851840:NTJ851874 ODC851840:ODF851874 OMY851840:ONB851874 OWU851840:OWX851874 PGQ851840:PGT851874 PQM851840:PQP851874 QAI851840:QAL851874 QKE851840:QKH851874 QUA851840:QUD851874 RDW851840:RDZ851874 RNS851840:RNV851874 RXO851840:RXR851874 SHK851840:SHN851874 SRG851840:SRJ851874 TBC851840:TBF851874 TKY851840:TLB851874 TUU851840:TUX851874 UEQ851840:UET851874 UOM851840:UOP851874 UYI851840:UYL851874 VIE851840:VIH851874 VSA851840:VSD851874 WBW851840:WBZ851874 WLS851840:WLV851874 WVO851840:WVR851874 G917376:J917410 JC917376:JF917410 SY917376:TB917410 ACU917376:ACX917410 AMQ917376:AMT917410 AWM917376:AWP917410 BGI917376:BGL917410 BQE917376:BQH917410 CAA917376:CAD917410 CJW917376:CJZ917410 CTS917376:CTV917410 DDO917376:DDR917410 DNK917376:DNN917410 DXG917376:DXJ917410 EHC917376:EHF917410 EQY917376:ERB917410 FAU917376:FAX917410 FKQ917376:FKT917410 FUM917376:FUP917410 GEI917376:GEL917410 GOE917376:GOH917410 GYA917376:GYD917410 HHW917376:HHZ917410 HRS917376:HRV917410 IBO917376:IBR917410 ILK917376:ILN917410 IVG917376:IVJ917410 JFC917376:JFF917410 JOY917376:JPB917410 JYU917376:JYX917410 KIQ917376:KIT917410 KSM917376:KSP917410 LCI917376:LCL917410 LME917376:LMH917410 LWA917376:LWD917410 MFW917376:MFZ917410 MPS917376:MPV917410 MZO917376:MZR917410 NJK917376:NJN917410 NTG917376:NTJ917410 ODC917376:ODF917410 OMY917376:ONB917410 OWU917376:OWX917410 PGQ917376:PGT917410 PQM917376:PQP917410 QAI917376:QAL917410 QKE917376:QKH917410 QUA917376:QUD917410 RDW917376:RDZ917410 RNS917376:RNV917410 RXO917376:RXR917410 SHK917376:SHN917410 SRG917376:SRJ917410 TBC917376:TBF917410 TKY917376:TLB917410 TUU917376:TUX917410 UEQ917376:UET917410 UOM917376:UOP917410 UYI917376:UYL917410 VIE917376:VIH917410 VSA917376:VSD917410 WBW917376:WBZ917410 WLS917376:WLV917410 WVO917376:WVR917410 G982912:J982946 JC982912:JF982946 SY982912:TB982946 ACU982912:ACX982946 AMQ982912:AMT982946 AWM982912:AWP982946 BGI982912:BGL982946 BQE982912:BQH982946 CAA982912:CAD982946 CJW982912:CJZ982946 CTS982912:CTV982946 DDO982912:DDR982946 DNK982912:DNN982946 DXG982912:DXJ982946 EHC982912:EHF982946 EQY982912:ERB982946 FAU982912:FAX982946 FKQ982912:FKT982946 FUM982912:FUP982946 GEI982912:GEL982946 GOE982912:GOH982946 GYA982912:GYD982946 HHW982912:HHZ982946 HRS982912:HRV982946 IBO982912:IBR982946 ILK982912:ILN982946 IVG982912:IVJ982946 JFC982912:JFF982946 JOY982912:JPB982946 JYU982912:JYX982946 KIQ982912:KIT982946 KSM982912:KSP982946 LCI982912:LCL982946 LME982912:LMH982946 LWA982912:LWD982946 MFW982912:MFZ982946 MPS982912:MPV982946 MZO982912:MZR982946 NJK982912:NJN982946 NTG982912:NTJ982946 ODC982912:ODF982946 OMY982912:ONB982946 OWU982912:OWX982946 PGQ982912:PGT982946 PQM982912:PQP982946 QAI982912:QAL982946 QKE982912:QKH982946 QUA982912:QUD982946 RDW982912:RDZ982946 RNS982912:RNV982946 RXO982912:RXR982946 SHK982912:SHN982946 SRG982912:SRJ982946 TBC982912:TBF982946 TKY982912:TLB982946 TUU982912:TUX982946 UEQ982912:UET982946 UOM982912:UOP982946 UYI982912:UYL982946 VIE982912:VIH982946 VSA982912:VSD982946 WBW982912:WBZ982946 WLS982912:WLV982946 WVO982912:WVR982946 G65366:J65400 JC65366:JF65400 SY65366:TB65400 ACU65366:ACX65400 AMQ65366:AMT65400 AWM65366:AWP65400 BGI65366:BGL65400 BQE65366:BQH65400 CAA65366:CAD65400 CJW65366:CJZ65400 CTS65366:CTV65400 DDO65366:DDR65400 DNK65366:DNN65400 DXG65366:DXJ65400 EHC65366:EHF65400 EQY65366:ERB65400 FAU65366:FAX65400 FKQ65366:FKT65400 FUM65366:FUP65400 GEI65366:GEL65400 GOE65366:GOH65400 GYA65366:GYD65400 HHW65366:HHZ65400 HRS65366:HRV65400 IBO65366:IBR65400 ILK65366:ILN65400 IVG65366:IVJ65400 JFC65366:JFF65400 JOY65366:JPB65400 JYU65366:JYX65400 KIQ65366:KIT65400 KSM65366:KSP65400 LCI65366:LCL65400 LME65366:LMH65400 LWA65366:LWD65400 MFW65366:MFZ65400 MPS65366:MPV65400 MZO65366:MZR65400 NJK65366:NJN65400 NTG65366:NTJ65400 ODC65366:ODF65400 OMY65366:ONB65400 OWU65366:OWX65400 PGQ65366:PGT65400 PQM65366:PQP65400 QAI65366:QAL65400 QKE65366:QKH65400 QUA65366:QUD65400 RDW65366:RDZ65400 RNS65366:RNV65400 RXO65366:RXR65400 SHK65366:SHN65400 SRG65366:SRJ65400 TBC65366:TBF65400 TKY65366:TLB65400 TUU65366:TUX65400 UEQ65366:UET65400 UOM65366:UOP65400 UYI65366:UYL65400 VIE65366:VIH65400 VSA65366:VSD65400 WBW65366:WBZ65400 WLS65366:WLV65400 WVO65366:WVR65400 G130902:J130936 JC130902:JF130936 SY130902:TB130936 ACU130902:ACX130936 AMQ130902:AMT130936 AWM130902:AWP130936 BGI130902:BGL130936 BQE130902:BQH130936 CAA130902:CAD130936 CJW130902:CJZ130936 CTS130902:CTV130936 DDO130902:DDR130936 DNK130902:DNN130936 DXG130902:DXJ130936 EHC130902:EHF130936 EQY130902:ERB130936 FAU130902:FAX130936 FKQ130902:FKT130936 FUM130902:FUP130936 GEI130902:GEL130936 GOE130902:GOH130936 GYA130902:GYD130936 HHW130902:HHZ130936 HRS130902:HRV130936 IBO130902:IBR130936 ILK130902:ILN130936 IVG130902:IVJ130936 JFC130902:JFF130936 JOY130902:JPB130936 JYU130902:JYX130936 KIQ130902:KIT130936 KSM130902:KSP130936 LCI130902:LCL130936 LME130902:LMH130936 LWA130902:LWD130936 MFW130902:MFZ130936 MPS130902:MPV130936 MZO130902:MZR130936 NJK130902:NJN130936 NTG130902:NTJ130936 ODC130902:ODF130936 OMY130902:ONB130936 OWU130902:OWX130936 PGQ130902:PGT130936 PQM130902:PQP130936 QAI130902:QAL130936 QKE130902:QKH130936 QUA130902:QUD130936 RDW130902:RDZ130936 RNS130902:RNV130936 RXO130902:RXR130936 SHK130902:SHN130936 SRG130902:SRJ130936 TBC130902:TBF130936 TKY130902:TLB130936 TUU130902:TUX130936 UEQ130902:UET130936 UOM130902:UOP130936 UYI130902:UYL130936 VIE130902:VIH130936 VSA130902:VSD130936 WBW130902:WBZ130936 WLS130902:WLV130936 WVO130902:WVR130936 G196438:J196472 JC196438:JF196472 SY196438:TB196472 ACU196438:ACX196472 AMQ196438:AMT196472 AWM196438:AWP196472 BGI196438:BGL196472 BQE196438:BQH196472 CAA196438:CAD196472 CJW196438:CJZ196472 CTS196438:CTV196472 DDO196438:DDR196472 DNK196438:DNN196472 DXG196438:DXJ196472 EHC196438:EHF196472 EQY196438:ERB196472 FAU196438:FAX196472 FKQ196438:FKT196472 FUM196438:FUP196472 GEI196438:GEL196472 GOE196438:GOH196472 GYA196438:GYD196472 HHW196438:HHZ196472 HRS196438:HRV196472 IBO196438:IBR196472 ILK196438:ILN196472 IVG196438:IVJ196472 JFC196438:JFF196472 JOY196438:JPB196472 JYU196438:JYX196472 KIQ196438:KIT196472 KSM196438:KSP196472 LCI196438:LCL196472 LME196438:LMH196472 LWA196438:LWD196472 MFW196438:MFZ196472 MPS196438:MPV196472 MZO196438:MZR196472 NJK196438:NJN196472 NTG196438:NTJ196472 ODC196438:ODF196472 OMY196438:ONB196472 OWU196438:OWX196472 PGQ196438:PGT196472 PQM196438:PQP196472 QAI196438:QAL196472 QKE196438:QKH196472 QUA196438:QUD196472 RDW196438:RDZ196472 RNS196438:RNV196472 RXO196438:RXR196472 SHK196438:SHN196472 SRG196438:SRJ196472 TBC196438:TBF196472 TKY196438:TLB196472 TUU196438:TUX196472 UEQ196438:UET196472 UOM196438:UOP196472 UYI196438:UYL196472 VIE196438:VIH196472 VSA196438:VSD196472 WBW196438:WBZ196472 WLS196438:WLV196472 WVO196438:WVR196472 G261974:J262008 JC261974:JF262008 SY261974:TB262008 ACU261974:ACX262008 AMQ261974:AMT262008 AWM261974:AWP262008 BGI261974:BGL262008 BQE261974:BQH262008 CAA261974:CAD262008 CJW261974:CJZ262008 CTS261974:CTV262008 DDO261974:DDR262008 DNK261974:DNN262008 DXG261974:DXJ262008 EHC261974:EHF262008 EQY261974:ERB262008 FAU261974:FAX262008 FKQ261974:FKT262008 FUM261974:FUP262008 GEI261974:GEL262008 GOE261974:GOH262008 GYA261974:GYD262008 HHW261974:HHZ262008 HRS261974:HRV262008 IBO261974:IBR262008 ILK261974:ILN262008 IVG261974:IVJ262008 JFC261974:JFF262008 JOY261974:JPB262008 JYU261974:JYX262008 KIQ261974:KIT262008 KSM261974:KSP262008 LCI261974:LCL262008 LME261974:LMH262008 LWA261974:LWD262008 MFW261974:MFZ262008 MPS261974:MPV262008 MZO261974:MZR262008 NJK261974:NJN262008 NTG261974:NTJ262008 ODC261974:ODF262008 OMY261974:ONB262008 OWU261974:OWX262008 PGQ261974:PGT262008 PQM261974:PQP262008 QAI261974:QAL262008 QKE261974:QKH262008 QUA261974:QUD262008 RDW261974:RDZ262008 RNS261974:RNV262008 RXO261974:RXR262008 SHK261974:SHN262008 SRG261974:SRJ262008 TBC261974:TBF262008 TKY261974:TLB262008 TUU261974:TUX262008 UEQ261974:UET262008 UOM261974:UOP262008 UYI261974:UYL262008 VIE261974:VIH262008 VSA261974:VSD262008 WBW261974:WBZ262008 WLS261974:WLV262008 WVO261974:WVR262008 G327510:J327544 JC327510:JF327544 SY327510:TB327544 ACU327510:ACX327544 AMQ327510:AMT327544 AWM327510:AWP327544 BGI327510:BGL327544 BQE327510:BQH327544 CAA327510:CAD327544 CJW327510:CJZ327544 CTS327510:CTV327544 DDO327510:DDR327544 DNK327510:DNN327544 DXG327510:DXJ327544 EHC327510:EHF327544 EQY327510:ERB327544 FAU327510:FAX327544 FKQ327510:FKT327544 FUM327510:FUP327544 GEI327510:GEL327544 GOE327510:GOH327544 GYA327510:GYD327544 HHW327510:HHZ327544 HRS327510:HRV327544 IBO327510:IBR327544 ILK327510:ILN327544 IVG327510:IVJ327544 JFC327510:JFF327544 JOY327510:JPB327544 JYU327510:JYX327544 KIQ327510:KIT327544 KSM327510:KSP327544 LCI327510:LCL327544 LME327510:LMH327544 LWA327510:LWD327544 MFW327510:MFZ327544 MPS327510:MPV327544 MZO327510:MZR327544 NJK327510:NJN327544 NTG327510:NTJ327544 ODC327510:ODF327544 OMY327510:ONB327544 OWU327510:OWX327544 PGQ327510:PGT327544 PQM327510:PQP327544 QAI327510:QAL327544 QKE327510:QKH327544 QUA327510:QUD327544 RDW327510:RDZ327544 RNS327510:RNV327544 RXO327510:RXR327544 SHK327510:SHN327544 SRG327510:SRJ327544 TBC327510:TBF327544 TKY327510:TLB327544 TUU327510:TUX327544 UEQ327510:UET327544 UOM327510:UOP327544 UYI327510:UYL327544 VIE327510:VIH327544 VSA327510:VSD327544 WBW327510:WBZ327544 WLS327510:WLV327544 WVO327510:WVR327544 G393046:J393080 JC393046:JF393080 SY393046:TB393080 ACU393046:ACX393080 AMQ393046:AMT393080 AWM393046:AWP393080 BGI393046:BGL393080 BQE393046:BQH393080 CAA393046:CAD393080 CJW393046:CJZ393080 CTS393046:CTV393080 DDO393046:DDR393080 DNK393046:DNN393080 DXG393046:DXJ393080 EHC393046:EHF393080 EQY393046:ERB393080 FAU393046:FAX393080 FKQ393046:FKT393080 FUM393046:FUP393080 GEI393046:GEL393080 GOE393046:GOH393080 GYA393046:GYD393080 HHW393046:HHZ393080 HRS393046:HRV393080 IBO393046:IBR393080 ILK393046:ILN393080 IVG393046:IVJ393080 JFC393046:JFF393080 JOY393046:JPB393080 JYU393046:JYX393080 KIQ393046:KIT393080 KSM393046:KSP393080 LCI393046:LCL393080 LME393046:LMH393080 LWA393046:LWD393080 MFW393046:MFZ393080 MPS393046:MPV393080 MZO393046:MZR393080 NJK393046:NJN393080 NTG393046:NTJ393080 ODC393046:ODF393080 OMY393046:ONB393080 OWU393046:OWX393080 PGQ393046:PGT393080 PQM393046:PQP393080 QAI393046:QAL393080 QKE393046:QKH393080 QUA393046:QUD393080 RDW393046:RDZ393080 RNS393046:RNV393080 RXO393046:RXR393080 SHK393046:SHN393080 SRG393046:SRJ393080 TBC393046:TBF393080 TKY393046:TLB393080 TUU393046:TUX393080 UEQ393046:UET393080 UOM393046:UOP393080 UYI393046:UYL393080 VIE393046:VIH393080 VSA393046:VSD393080 WBW393046:WBZ393080 WLS393046:WLV393080 WVO393046:WVR393080 G458582:J458616 JC458582:JF458616 SY458582:TB458616 ACU458582:ACX458616 AMQ458582:AMT458616 AWM458582:AWP458616 BGI458582:BGL458616 BQE458582:BQH458616 CAA458582:CAD458616 CJW458582:CJZ458616 CTS458582:CTV458616 DDO458582:DDR458616 DNK458582:DNN458616 DXG458582:DXJ458616 EHC458582:EHF458616 EQY458582:ERB458616 FAU458582:FAX458616 FKQ458582:FKT458616 FUM458582:FUP458616 GEI458582:GEL458616 GOE458582:GOH458616 GYA458582:GYD458616 HHW458582:HHZ458616 HRS458582:HRV458616 IBO458582:IBR458616 ILK458582:ILN458616 IVG458582:IVJ458616 JFC458582:JFF458616 JOY458582:JPB458616 JYU458582:JYX458616 KIQ458582:KIT458616 KSM458582:KSP458616 LCI458582:LCL458616 LME458582:LMH458616 LWA458582:LWD458616 MFW458582:MFZ458616 MPS458582:MPV458616 MZO458582:MZR458616 NJK458582:NJN458616 NTG458582:NTJ458616 ODC458582:ODF458616 OMY458582:ONB458616 OWU458582:OWX458616 PGQ458582:PGT458616 PQM458582:PQP458616 QAI458582:QAL458616 QKE458582:QKH458616 QUA458582:QUD458616 RDW458582:RDZ458616 RNS458582:RNV458616 RXO458582:RXR458616 SHK458582:SHN458616 SRG458582:SRJ458616 TBC458582:TBF458616 TKY458582:TLB458616 TUU458582:TUX458616 UEQ458582:UET458616 UOM458582:UOP458616 UYI458582:UYL458616 VIE458582:VIH458616 VSA458582:VSD458616 WBW458582:WBZ458616 WLS458582:WLV458616 WVO458582:WVR458616 G524118:J524152 JC524118:JF524152 SY524118:TB524152 ACU524118:ACX524152 AMQ524118:AMT524152 AWM524118:AWP524152 BGI524118:BGL524152 BQE524118:BQH524152 CAA524118:CAD524152 CJW524118:CJZ524152 CTS524118:CTV524152 DDO524118:DDR524152 DNK524118:DNN524152 DXG524118:DXJ524152 EHC524118:EHF524152 EQY524118:ERB524152 FAU524118:FAX524152 FKQ524118:FKT524152 FUM524118:FUP524152 GEI524118:GEL524152 GOE524118:GOH524152 GYA524118:GYD524152 HHW524118:HHZ524152 HRS524118:HRV524152 IBO524118:IBR524152 ILK524118:ILN524152 IVG524118:IVJ524152 JFC524118:JFF524152 JOY524118:JPB524152 JYU524118:JYX524152 KIQ524118:KIT524152 KSM524118:KSP524152 LCI524118:LCL524152 LME524118:LMH524152 LWA524118:LWD524152 MFW524118:MFZ524152 MPS524118:MPV524152 MZO524118:MZR524152 NJK524118:NJN524152 NTG524118:NTJ524152 ODC524118:ODF524152 OMY524118:ONB524152 OWU524118:OWX524152 PGQ524118:PGT524152 PQM524118:PQP524152 QAI524118:QAL524152 QKE524118:QKH524152 QUA524118:QUD524152 RDW524118:RDZ524152 RNS524118:RNV524152 RXO524118:RXR524152 SHK524118:SHN524152 SRG524118:SRJ524152 TBC524118:TBF524152 TKY524118:TLB524152 TUU524118:TUX524152 UEQ524118:UET524152 UOM524118:UOP524152 UYI524118:UYL524152 VIE524118:VIH524152 VSA524118:VSD524152 WBW524118:WBZ524152 WLS524118:WLV524152 WVO524118:WVR524152 G589654:J589688 JC589654:JF589688 SY589654:TB589688 ACU589654:ACX589688 AMQ589654:AMT589688 AWM589654:AWP589688 BGI589654:BGL589688 BQE589654:BQH589688 CAA589654:CAD589688 CJW589654:CJZ589688 CTS589654:CTV589688 DDO589654:DDR589688 DNK589654:DNN589688 DXG589654:DXJ589688 EHC589654:EHF589688 EQY589654:ERB589688 FAU589654:FAX589688 FKQ589654:FKT589688 FUM589654:FUP589688 GEI589654:GEL589688 GOE589654:GOH589688 GYA589654:GYD589688 HHW589654:HHZ589688 HRS589654:HRV589688 IBO589654:IBR589688 ILK589654:ILN589688 IVG589654:IVJ589688 JFC589654:JFF589688 JOY589654:JPB589688 JYU589654:JYX589688 KIQ589654:KIT589688 KSM589654:KSP589688 LCI589654:LCL589688 LME589654:LMH589688 LWA589654:LWD589688 MFW589654:MFZ589688 MPS589654:MPV589688 MZO589654:MZR589688 NJK589654:NJN589688 NTG589654:NTJ589688 ODC589654:ODF589688 OMY589654:ONB589688 OWU589654:OWX589688 PGQ589654:PGT589688 PQM589654:PQP589688 QAI589654:QAL589688 QKE589654:QKH589688 QUA589654:QUD589688 RDW589654:RDZ589688 RNS589654:RNV589688 RXO589654:RXR589688 SHK589654:SHN589688 SRG589654:SRJ589688 TBC589654:TBF589688 TKY589654:TLB589688 TUU589654:TUX589688 UEQ589654:UET589688 UOM589654:UOP589688 UYI589654:UYL589688 VIE589654:VIH589688 VSA589654:VSD589688 WBW589654:WBZ589688 WLS589654:WLV589688 WVO589654:WVR589688 G655190:J655224 JC655190:JF655224 SY655190:TB655224 ACU655190:ACX655224 AMQ655190:AMT655224 AWM655190:AWP655224 BGI655190:BGL655224 BQE655190:BQH655224 CAA655190:CAD655224 CJW655190:CJZ655224 CTS655190:CTV655224 DDO655190:DDR655224 DNK655190:DNN655224 DXG655190:DXJ655224 EHC655190:EHF655224 EQY655190:ERB655224 FAU655190:FAX655224 FKQ655190:FKT655224 FUM655190:FUP655224 GEI655190:GEL655224 GOE655190:GOH655224 GYA655190:GYD655224 HHW655190:HHZ655224 HRS655190:HRV655224 IBO655190:IBR655224 ILK655190:ILN655224 IVG655190:IVJ655224 JFC655190:JFF655224 JOY655190:JPB655224 JYU655190:JYX655224 KIQ655190:KIT655224 KSM655190:KSP655224 LCI655190:LCL655224 LME655190:LMH655224 LWA655190:LWD655224 MFW655190:MFZ655224 MPS655190:MPV655224 MZO655190:MZR655224 NJK655190:NJN655224 NTG655190:NTJ655224 ODC655190:ODF655224 OMY655190:ONB655224 OWU655190:OWX655224 PGQ655190:PGT655224 PQM655190:PQP655224 QAI655190:QAL655224 QKE655190:QKH655224 QUA655190:QUD655224 RDW655190:RDZ655224 RNS655190:RNV655224 RXO655190:RXR655224 SHK655190:SHN655224 SRG655190:SRJ655224 TBC655190:TBF655224 TKY655190:TLB655224 TUU655190:TUX655224 UEQ655190:UET655224 UOM655190:UOP655224 UYI655190:UYL655224 VIE655190:VIH655224 VSA655190:VSD655224 WBW655190:WBZ655224 WLS655190:WLV655224 WVO655190:WVR655224 G720726:J720760 JC720726:JF720760 SY720726:TB720760 ACU720726:ACX720760 AMQ720726:AMT720760 AWM720726:AWP720760 BGI720726:BGL720760 BQE720726:BQH720760 CAA720726:CAD720760 CJW720726:CJZ720760 CTS720726:CTV720760 DDO720726:DDR720760 DNK720726:DNN720760 DXG720726:DXJ720760 EHC720726:EHF720760 EQY720726:ERB720760 FAU720726:FAX720760 FKQ720726:FKT720760 FUM720726:FUP720760 GEI720726:GEL720760 GOE720726:GOH720760 GYA720726:GYD720760 HHW720726:HHZ720760 HRS720726:HRV720760 IBO720726:IBR720760 ILK720726:ILN720760 IVG720726:IVJ720760 JFC720726:JFF720760 JOY720726:JPB720760 JYU720726:JYX720760 KIQ720726:KIT720760 KSM720726:KSP720760 LCI720726:LCL720760 LME720726:LMH720760 LWA720726:LWD720760 MFW720726:MFZ720760 MPS720726:MPV720760 MZO720726:MZR720760 NJK720726:NJN720760 NTG720726:NTJ720760 ODC720726:ODF720760 OMY720726:ONB720760 OWU720726:OWX720760 PGQ720726:PGT720760 PQM720726:PQP720760 QAI720726:QAL720760 QKE720726:QKH720760 QUA720726:QUD720760 RDW720726:RDZ720760 RNS720726:RNV720760 RXO720726:RXR720760 SHK720726:SHN720760 SRG720726:SRJ720760 TBC720726:TBF720760 TKY720726:TLB720760 TUU720726:TUX720760 UEQ720726:UET720760 UOM720726:UOP720760 UYI720726:UYL720760 VIE720726:VIH720760 VSA720726:VSD720760 WBW720726:WBZ720760 WLS720726:WLV720760 WVO720726:WVR720760 G786262:J786296 JC786262:JF786296 SY786262:TB786296 ACU786262:ACX786296 AMQ786262:AMT786296 AWM786262:AWP786296 BGI786262:BGL786296 BQE786262:BQH786296 CAA786262:CAD786296 CJW786262:CJZ786296 CTS786262:CTV786296 DDO786262:DDR786296 DNK786262:DNN786296 DXG786262:DXJ786296 EHC786262:EHF786296 EQY786262:ERB786296 FAU786262:FAX786296 FKQ786262:FKT786296 FUM786262:FUP786296 GEI786262:GEL786296 GOE786262:GOH786296 GYA786262:GYD786296 HHW786262:HHZ786296 HRS786262:HRV786296 IBO786262:IBR786296 ILK786262:ILN786296 IVG786262:IVJ786296 JFC786262:JFF786296 JOY786262:JPB786296 JYU786262:JYX786296 KIQ786262:KIT786296 KSM786262:KSP786296 LCI786262:LCL786296 LME786262:LMH786296 LWA786262:LWD786296 MFW786262:MFZ786296 MPS786262:MPV786296 MZO786262:MZR786296 NJK786262:NJN786296 NTG786262:NTJ786296 ODC786262:ODF786296 OMY786262:ONB786296 OWU786262:OWX786296 PGQ786262:PGT786296 PQM786262:PQP786296 QAI786262:QAL786296 QKE786262:QKH786296 QUA786262:QUD786296 RDW786262:RDZ786296 RNS786262:RNV786296 RXO786262:RXR786296 SHK786262:SHN786296 SRG786262:SRJ786296 TBC786262:TBF786296 TKY786262:TLB786296 TUU786262:TUX786296 UEQ786262:UET786296 UOM786262:UOP786296 UYI786262:UYL786296 VIE786262:VIH786296 VSA786262:VSD786296 WBW786262:WBZ786296 WLS786262:WLV786296 WVO786262:WVR786296 G851798:J851832 JC851798:JF851832 SY851798:TB851832 ACU851798:ACX851832 AMQ851798:AMT851832 AWM851798:AWP851832 BGI851798:BGL851832 BQE851798:BQH851832 CAA851798:CAD851832 CJW851798:CJZ851832 CTS851798:CTV851832 DDO851798:DDR851832 DNK851798:DNN851832 DXG851798:DXJ851832 EHC851798:EHF851832 EQY851798:ERB851832 FAU851798:FAX851832 FKQ851798:FKT851832 FUM851798:FUP851832 GEI851798:GEL851832 GOE851798:GOH851832 GYA851798:GYD851832 HHW851798:HHZ851832 HRS851798:HRV851832 IBO851798:IBR851832 ILK851798:ILN851832 IVG851798:IVJ851832 JFC851798:JFF851832 JOY851798:JPB851832 JYU851798:JYX851832 KIQ851798:KIT851832 KSM851798:KSP851832 LCI851798:LCL851832 LME851798:LMH851832 LWA851798:LWD851832 MFW851798:MFZ851832 MPS851798:MPV851832 MZO851798:MZR851832 NJK851798:NJN851832 NTG851798:NTJ851832 ODC851798:ODF851832 OMY851798:ONB851832 OWU851798:OWX851832 PGQ851798:PGT851832 PQM851798:PQP851832 QAI851798:QAL851832 QKE851798:QKH851832 QUA851798:QUD851832 RDW851798:RDZ851832 RNS851798:RNV851832 RXO851798:RXR851832 SHK851798:SHN851832 SRG851798:SRJ851832 TBC851798:TBF851832 TKY851798:TLB851832 TUU851798:TUX851832 UEQ851798:UET851832 UOM851798:UOP851832 UYI851798:UYL851832 VIE851798:VIH851832 VSA851798:VSD851832 WBW851798:WBZ851832 WLS851798:WLV851832 WVO851798:WVR851832 G917334:J917368 JC917334:JF917368 SY917334:TB917368 ACU917334:ACX917368 AMQ917334:AMT917368 AWM917334:AWP917368 BGI917334:BGL917368 BQE917334:BQH917368 CAA917334:CAD917368 CJW917334:CJZ917368 CTS917334:CTV917368 DDO917334:DDR917368 DNK917334:DNN917368 DXG917334:DXJ917368 EHC917334:EHF917368 EQY917334:ERB917368 FAU917334:FAX917368 FKQ917334:FKT917368 FUM917334:FUP917368 GEI917334:GEL917368 GOE917334:GOH917368 GYA917334:GYD917368 HHW917334:HHZ917368 HRS917334:HRV917368 IBO917334:IBR917368 ILK917334:ILN917368 IVG917334:IVJ917368 JFC917334:JFF917368 JOY917334:JPB917368 JYU917334:JYX917368 KIQ917334:KIT917368 KSM917334:KSP917368 LCI917334:LCL917368 LME917334:LMH917368 LWA917334:LWD917368 MFW917334:MFZ917368 MPS917334:MPV917368 MZO917334:MZR917368 NJK917334:NJN917368 NTG917334:NTJ917368 ODC917334:ODF917368 OMY917334:ONB917368 OWU917334:OWX917368 PGQ917334:PGT917368 PQM917334:PQP917368 QAI917334:QAL917368 QKE917334:QKH917368 QUA917334:QUD917368 RDW917334:RDZ917368 RNS917334:RNV917368 RXO917334:RXR917368 SHK917334:SHN917368 SRG917334:SRJ917368 TBC917334:TBF917368 TKY917334:TLB917368 TUU917334:TUX917368 UEQ917334:UET917368 UOM917334:UOP917368 UYI917334:UYL917368 VIE917334:VIH917368 VSA917334:VSD917368 WBW917334:WBZ917368 WLS917334:WLV917368 WVO917334:WVR917368 G982870:J982904 JC982870:JF982904 SY982870:TB982904 ACU982870:ACX982904 AMQ982870:AMT982904 AWM982870:AWP982904 BGI982870:BGL982904 BQE982870:BQH982904 CAA982870:CAD982904 CJW982870:CJZ982904 CTS982870:CTV982904 DDO982870:DDR982904 DNK982870:DNN982904 DXG982870:DXJ982904 EHC982870:EHF982904 EQY982870:ERB982904 FAU982870:FAX982904 FKQ982870:FKT982904 FUM982870:FUP982904 GEI982870:GEL982904 GOE982870:GOH982904 GYA982870:GYD982904 HHW982870:HHZ982904 HRS982870:HRV982904 IBO982870:IBR982904 ILK982870:ILN982904 IVG982870:IVJ982904 JFC982870:JFF982904 JOY982870:JPB982904 JYU982870:JYX982904 KIQ982870:KIT982904 KSM982870:KSP982904 LCI982870:LCL982904 LME982870:LMH982904 LWA982870:LWD982904 MFW982870:MFZ982904 MPS982870:MPV982904 MZO982870:MZR982904 NJK982870:NJN982904 NTG982870:NTJ982904 ODC982870:ODF982904 OMY982870:ONB982904 OWU982870:OWX982904 PGQ982870:PGT982904 PQM982870:PQP982904 QAI982870:QAL982904 QKE982870:QKH982904 QUA982870:QUD982904 RDW982870:RDZ982904 RNS982870:RNV982904 RXO982870:RXR982904 SHK982870:SHN982904 SRG982870:SRJ982904 TBC982870:TBF982904 TKY982870:TLB982904 TUU982870:TUX982904 UEQ982870:UET982904 UOM982870:UOP982904 UYI982870:UYL982904 VIE982870:VIH982904 VSA982870:VSD982904 WBW982870:WBZ982904 WLS982870:WLV982904 WVO982870:WVR982904 G65324:J65358 JC65324:JF65358 SY65324:TB65358 ACU65324:ACX65358 AMQ65324:AMT65358 AWM65324:AWP65358 BGI65324:BGL65358 BQE65324:BQH65358 CAA65324:CAD65358 CJW65324:CJZ65358 CTS65324:CTV65358 DDO65324:DDR65358 DNK65324:DNN65358 DXG65324:DXJ65358 EHC65324:EHF65358 EQY65324:ERB65358 FAU65324:FAX65358 FKQ65324:FKT65358 FUM65324:FUP65358 GEI65324:GEL65358 GOE65324:GOH65358 GYA65324:GYD65358 HHW65324:HHZ65358 HRS65324:HRV65358 IBO65324:IBR65358 ILK65324:ILN65358 IVG65324:IVJ65358 JFC65324:JFF65358 JOY65324:JPB65358 JYU65324:JYX65358 KIQ65324:KIT65358 KSM65324:KSP65358 LCI65324:LCL65358 LME65324:LMH65358 LWA65324:LWD65358 MFW65324:MFZ65358 MPS65324:MPV65358 MZO65324:MZR65358 NJK65324:NJN65358 NTG65324:NTJ65358 ODC65324:ODF65358 OMY65324:ONB65358 OWU65324:OWX65358 PGQ65324:PGT65358 PQM65324:PQP65358 QAI65324:QAL65358 QKE65324:QKH65358 QUA65324:QUD65358 RDW65324:RDZ65358 RNS65324:RNV65358 RXO65324:RXR65358 SHK65324:SHN65358 SRG65324:SRJ65358 TBC65324:TBF65358 TKY65324:TLB65358 TUU65324:TUX65358 UEQ65324:UET65358 UOM65324:UOP65358 UYI65324:UYL65358 VIE65324:VIH65358 VSA65324:VSD65358 WBW65324:WBZ65358 WLS65324:WLV65358 WVO65324:WVR65358 G130860:J130894 JC130860:JF130894 SY130860:TB130894 ACU130860:ACX130894 AMQ130860:AMT130894 AWM130860:AWP130894 BGI130860:BGL130894 BQE130860:BQH130894 CAA130860:CAD130894 CJW130860:CJZ130894 CTS130860:CTV130894 DDO130860:DDR130894 DNK130860:DNN130894 DXG130860:DXJ130894 EHC130860:EHF130894 EQY130860:ERB130894 FAU130860:FAX130894 FKQ130860:FKT130894 FUM130860:FUP130894 GEI130860:GEL130894 GOE130860:GOH130894 GYA130860:GYD130894 HHW130860:HHZ130894 HRS130860:HRV130894 IBO130860:IBR130894 ILK130860:ILN130894 IVG130860:IVJ130894 JFC130860:JFF130894 JOY130860:JPB130894 JYU130860:JYX130894 KIQ130860:KIT130894 KSM130860:KSP130894 LCI130860:LCL130894 LME130860:LMH130894 LWA130860:LWD130894 MFW130860:MFZ130894 MPS130860:MPV130894 MZO130860:MZR130894 NJK130860:NJN130894 NTG130860:NTJ130894 ODC130860:ODF130894 OMY130860:ONB130894 OWU130860:OWX130894 PGQ130860:PGT130894 PQM130860:PQP130894 QAI130860:QAL130894 QKE130860:QKH130894 QUA130860:QUD130894 RDW130860:RDZ130894 RNS130860:RNV130894 RXO130860:RXR130894 SHK130860:SHN130894 SRG130860:SRJ130894 TBC130860:TBF130894 TKY130860:TLB130894 TUU130860:TUX130894 UEQ130860:UET130894 UOM130860:UOP130894 UYI130860:UYL130894 VIE130860:VIH130894 VSA130860:VSD130894 WBW130860:WBZ130894 WLS130860:WLV130894 WVO130860:WVR130894 G196396:J196430 JC196396:JF196430 SY196396:TB196430 ACU196396:ACX196430 AMQ196396:AMT196430 AWM196396:AWP196430 BGI196396:BGL196430 BQE196396:BQH196430 CAA196396:CAD196430 CJW196396:CJZ196430 CTS196396:CTV196430 DDO196396:DDR196430 DNK196396:DNN196430 DXG196396:DXJ196430 EHC196396:EHF196430 EQY196396:ERB196430 FAU196396:FAX196430 FKQ196396:FKT196430 FUM196396:FUP196430 GEI196396:GEL196430 GOE196396:GOH196430 GYA196396:GYD196430 HHW196396:HHZ196430 HRS196396:HRV196430 IBO196396:IBR196430 ILK196396:ILN196430 IVG196396:IVJ196430 JFC196396:JFF196430 JOY196396:JPB196430 JYU196396:JYX196430 KIQ196396:KIT196430 KSM196396:KSP196430 LCI196396:LCL196430 LME196396:LMH196430 LWA196396:LWD196430 MFW196396:MFZ196430 MPS196396:MPV196430 MZO196396:MZR196430 NJK196396:NJN196430 NTG196396:NTJ196430 ODC196396:ODF196430 OMY196396:ONB196430 OWU196396:OWX196430 PGQ196396:PGT196430 PQM196396:PQP196430 QAI196396:QAL196430 QKE196396:QKH196430 QUA196396:QUD196430 RDW196396:RDZ196430 RNS196396:RNV196430 RXO196396:RXR196430 SHK196396:SHN196430 SRG196396:SRJ196430 TBC196396:TBF196430 TKY196396:TLB196430 TUU196396:TUX196430 UEQ196396:UET196430 UOM196396:UOP196430 UYI196396:UYL196430 VIE196396:VIH196430 VSA196396:VSD196430 WBW196396:WBZ196430 WLS196396:WLV196430 WVO196396:WVR196430 G261932:J261966 JC261932:JF261966 SY261932:TB261966 ACU261932:ACX261966 AMQ261932:AMT261966 AWM261932:AWP261966 BGI261932:BGL261966 BQE261932:BQH261966 CAA261932:CAD261966 CJW261932:CJZ261966 CTS261932:CTV261966 DDO261932:DDR261966 DNK261932:DNN261966 DXG261932:DXJ261966 EHC261932:EHF261966 EQY261932:ERB261966 FAU261932:FAX261966 FKQ261932:FKT261966 FUM261932:FUP261966 GEI261932:GEL261966 GOE261932:GOH261966 GYA261932:GYD261966 HHW261932:HHZ261966 HRS261932:HRV261966 IBO261932:IBR261966 ILK261932:ILN261966 IVG261932:IVJ261966 JFC261932:JFF261966 JOY261932:JPB261966 JYU261932:JYX261966 KIQ261932:KIT261966 KSM261932:KSP261966 LCI261932:LCL261966 LME261932:LMH261966 LWA261932:LWD261966 MFW261932:MFZ261966 MPS261932:MPV261966 MZO261932:MZR261966 NJK261932:NJN261966 NTG261932:NTJ261966 ODC261932:ODF261966 OMY261932:ONB261966 OWU261932:OWX261966 PGQ261932:PGT261966 PQM261932:PQP261966 QAI261932:QAL261966 QKE261932:QKH261966 QUA261932:QUD261966 RDW261932:RDZ261966 RNS261932:RNV261966 RXO261932:RXR261966 SHK261932:SHN261966 SRG261932:SRJ261966 TBC261932:TBF261966 TKY261932:TLB261966 TUU261932:TUX261966 UEQ261932:UET261966 UOM261932:UOP261966 UYI261932:UYL261966 VIE261932:VIH261966 VSA261932:VSD261966 WBW261932:WBZ261966 WLS261932:WLV261966 WVO261932:WVR261966 G327468:J327502 JC327468:JF327502 SY327468:TB327502 ACU327468:ACX327502 AMQ327468:AMT327502 AWM327468:AWP327502 BGI327468:BGL327502 BQE327468:BQH327502 CAA327468:CAD327502 CJW327468:CJZ327502 CTS327468:CTV327502 DDO327468:DDR327502 DNK327468:DNN327502 DXG327468:DXJ327502 EHC327468:EHF327502 EQY327468:ERB327502 FAU327468:FAX327502 FKQ327468:FKT327502 FUM327468:FUP327502 GEI327468:GEL327502 GOE327468:GOH327502 GYA327468:GYD327502 HHW327468:HHZ327502 HRS327468:HRV327502 IBO327468:IBR327502 ILK327468:ILN327502 IVG327468:IVJ327502 JFC327468:JFF327502 JOY327468:JPB327502 JYU327468:JYX327502 KIQ327468:KIT327502 KSM327468:KSP327502 LCI327468:LCL327502 LME327468:LMH327502 LWA327468:LWD327502 MFW327468:MFZ327502 MPS327468:MPV327502 MZO327468:MZR327502 NJK327468:NJN327502 NTG327468:NTJ327502 ODC327468:ODF327502 OMY327468:ONB327502 OWU327468:OWX327502 PGQ327468:PGT327502 PQM327468:PQP327502 QAI327468:QAL327502 QKE327468:QKH327502 QUA327468:QUD327502 RDW327468:RDZ327502 RNS327468:RNV327502 RXO327468:RXR327502 SHK327468:SHN327502 SRG327468:SRJ327502 TBC327468:TBF327502 TKY327468:TLB327502 TUU327468:TUX327502 UEQ327468:UET327502 UOM327468:UOP327502 UYI327468:UYL327502 VIE327468:VIH327502 VSA327468:VSD327502 WBW327468:WBZ327502 WLS327468:WLV327502 WVO327468:WVR327502 G393004:J393038 JC393004:JF393038 SY393004:TB393038 ACU393004:ACX393038 AMQ393004:AMT393038 AWM393004:AWP393038 BGI393004:BGL393038 BQE393004:BQH393038 CAA393004:CAD393038 CJW393004:CJZ393038 CTS393004:CTV393038 DDO393004:DDR393038 DNK393004:DNN393038 DXG393004:DXJ393038 EHC393004:EHF393038 EQY393004:ERB393038 FAU393004:FAX393038 FKQ393004:FKT393038 FUM393004:FUP393038 GEI393004:GEL393038 GOE393004:GOH393038 GYA393004:GYD393038 HHW393004:HHZ393038 HRS393004:HRV393038 IBO393004:IBR393038 ILK393004:ILN393038 IVG393004:IVJ393038 JFC393004:JFF393038 JOY393004:JPB393038 JYU393004:JYX393038 KIQ393004:KIT393038 KSM393004:KSP393038 LCI393004:LCL393038 LME393004:LMH393038 LWA393004:LWD393038 MFW393004:MFZ393038 MPS393004:MPV393038 MZO393004:MZR393038 NJK393004:NJN393038 NTG393004:NTJ393038 ODC393004:ODF393038 OMY393004:ONB393038 OWU393004:OWX393038 PGQ393004:PGT393038 PQM393004:PQP393038 QAI393004:QAL393038 QKE393004:QKH393038 QUA393004:QUD393038 RDW393004:RDZ393038 RNS393004:RNV393038 RXO393004:RXR393038 SHK393004:SHN393038 SRG393004:SRJ393038 TBC393004:TBF393038 TKY393004:TLB393038 TUU393004:TUX393038 UEQ393004:UET393038 UOM393004:UOP393038 UYI393004:UYL393038 VIE393004:VIH393038 VSA393004:VSD393038 WBW393004:WBZ393038 WLS393004:WLV393038 WVO393004:WVR393038 G458540:J458574 JC458540:JF458574 SY458540:TB458574 ACU458540:ACX458574 AMQ458540:AMT458574 AWM458540:AWP458574 BGI458540:BGL458574 BQE458540:BQH458574 CAA458540:CAD458574 CJW458540:CJZ458574 CTS458540:CTV458574 DDO458540:DDR458574 DNK458540:DNN458574 DXG458540:DXJ458574 EHC458540:EHF458574 EQY458540:ERB458574 FAU458540:FAX458574 FKQ458540:FKT458574 FUM458540:FUP458574 GEI458540:GEL458574 GOE458540:GOH458574 GYA458540:GYD458574 HHW458540:HHZ458574 HRS458540:HRV458574 IBO458540:IBR458574 ILK458540:ILN458574 IVG458540:IVJ458574 JFC458540:JFF458574 JOY458540:JPB458574 JYU458540:JYX458574 KIQ458540:KIT458574 KSM458540:KSP458574 LCI458540:LCL458574 LME458540:LMH458574 LWA458540:LWD458574 MFW458540:MFZ458574 MPS458540:MPV458574 MZO458540:MZR458574 NJK458540:NJN458574 NTG458540:NTJ458574 ODC458540:ODF458574 OMY458540:ONB458574 OWU458540:OWX458574 PGQ458540:PGT458574 PQM458540:PQP458574 QAI458540:QAL458574 QKE458540:QKH458574 QUA458540:QUD458574 RDW458540:RDZ458574 RNS458540:RNV458574 RXO458540:RXR458574 SHK458540:SHN458574 SRG458540:SRJ458574 TBC458540:TBF458574 TKY458540:TLB458574 TUU458540:TUX458574 UEQ458540:UET458574 UOM458540:UOP458574 UYI458540:UYL458574 VIE458540:VIH458574 VSA458540:VSD458574 WBW458540:WBZ458574 WLS458540:WLV458574 WVO458540:WVR458574 G524076:J524110 JC524076:JF524110 SY524076:TB524110 ACU524076:ACX524110 AMQ524076:AMT524110 AWM524076:AWP524110 BGI524076:BGL524110 BQE524076:BQH524110 CAA524076:CAD524110 CJW524076:CJZ524110 CTS524076:CTV524110 DDO524076:DDR524110 DNK524076:DNN524110 DXG524076:DXJ524110 EHC524076:EHF524110 EQY524076:ERB524110 FAU524076:FAX524110 FKQ524076:FKT524110 FUM524076:FUP524110 GEI524076:GEL524110 GOE524076:GOH524110 GYA524076:GYD524110 HHW524076:HHZ524110 HRS524076:HRV524110 IBO524076:IBR524110 ILK524076:ILN524110 IVG524076:IVJ524110 JFC524076:JFF524110 JOY524076:JPB524110 JYU524076:JYX524110 KIQ524076:KIT524110 KSM524076:KSP524110 LCI524076:LCL524110 LME524076:LMH524110 LWA524076:LWD524110 MFW524076:MFZ524110 MPS524076:MPV524110 MZO524076:MZR524110 NJK524076:NJN524110 NTG524076:NTJ524110 ODC524076:ODF524110 OMY524076:ONB524110 OWU524076:OWX524110 PGQ524076:PGT524110 PQM524076:PQP524110 QAI524076:QAL524110 QKE524076:QKH524110 QUA524076:QUD524110 RDW524076:RDZ524110 RNS524076:RNV524110 RXO524076:RXR524110 SHK524076:SHN524110 SRG524076:SRJ524110 TBC524076:TBF524110 TKY524076:TLB524110 TUU524076:TUX524110 UEQ524076:UET524110 UOM524076:UOP524110 UYI524076:UYL524110 VIE524076:VIH524110 VSA524076:VSD524110 WBW524076:WBZ524110 WLS524076:WLV524110 WVO524076:WVR524110 G589612:J589646 JC589612:JF589646 SY589612:TB589646 ACU589612:ACX589646 AMQ589612:AMT589646 AWM589612:AWP589646 BGI589612:BGL589646 BQE589612:BQH589646 CAA589612:CAD589646 CJW589612:CJZ589646 CTS589612:CTV589646 DDO589612:DDR589646 DNK589612:DNN589646 DXG589612:DXJ589646 EHC589612:EHF589646 EQY589612:ERB589646 FAU589612:FAX589646 FKQ589612:FKT589646 FUM589612:FUP589646 GEI589612:GEL589646 GOE589612:GOH589646 GYA589612:GYD589646 HHW589612:HHZ589646 HRS589612:HRV589646 IBO589612:IBR589646 ILK589612:ILN589646 IVG589612:IVJ589646 JFC589612:JFF589646 JOY589612:JPB589646 JYU589612:JYX589646 KIQ589612:KIT589646 KSM589612:KSP589646 LCI589612:LCL589646 LME589612:LMH589646 LWA589612:LWD589646 MFW589612:MFZ589646 MPS589612:MPV589646 MZO589612:MZR589646 NJK589612:NJN589646 NTG589612:NTJ589646 ODC589612:ODF589646 OMY589612:ONB589646 OWU589612:OWX589646 PGQ589612:PGT589646 PQM589612:PQP589646 QAI589612:QAL589646 QKE589612:QKH589646 QUA589612:QUD589646 RDW589612:RDZ589646 RNS589612:RNV589646 RXO589612:RXR589646 SHK589612:SHN589646 SRG589612:SRJ589646 TBC589612:TBF589646 TKY589612:TLB589646 TUU589612:TUX589646 UEQ589612:UET589646 UOM589612:UOP589646 UYI589612:UYL589646 VIE589612:VIH589646 VSA589612:VSD589646 WBW589612:WBZ589646 WLS589612:WLV589646 WVO589612:WVR589646 G655148:J655182 JC655148:JF655182 SY655148:TB655182 ACU655148:ACX655182 AMQ655148:AMT655182 AWM655148:AWP655182 BGI655148:BGL655182 BQE655148:BQH655182 CAA655148:CAD655182 CJW655148:CJZ655182 CTS655148:CTV655182 DDO655148:DDR655182 DNK655148:DNN655182 DXG655148:DXJ655182 EHC655148:EHF655182 EQY655148:ERB655182 FAU655148:FAX655182 FKQ655148:FKT655182 FUM655148:FUP655182 GEI655148:GEL655182 GOE655148:GOH655182 GYA655148:GYD655182 HHW655148:HHZ655182 HRS655148:HRV655182 IBO655148:IBR655182 ILK655148:ILN655182 IVG655148:IVJ655182 JFC655148:JFF655182 JOY655148:JPB655182 JYU655148:JYX655182 KIQ655148:KIT655182 KSM655148:KSP655182 LCI655148:LCL655182 LME655148:LMH655182 LWA655148:LWD655182 MFW655148:MFZ655182 MPS655148:MPV655182 MZO655148:MZR655182 NJK655148:NJN655182 NTG655148:NTJ655182 ODC655148:ODF655182 OMY655148:ONB655182 OWU655148:OWX655182 PGQ655148:PGT655182 PQM655148:PQP655182 QAI655148:QAL655182 QKE655148:QKH655182 QUA655148:QUD655182 RDW655148:RDZ655182 RNS655148:RNV655182 RXO655148:RXR655182 SHK655148:SHN655182 SRG655148:SRJ655182 TBC655148:TBF655182 TKY655148:TLB655182 TUU655148:TUX655182 UEQ655148:UET655182 UOM655148:UOP655182 UYI655148:UYL655182 VIE655148:VIH655182 VSA655148:VSD655182 WBW655148:WBZ655182 WLS655148:WLV655182 WVO655148:WVR655182 G720684:J720718 JC720684:JF720718 SY720684:TB720718 ACU720684:ACX720718 AMQ720684:AMT720718 AWM720684:AWP720718 BGI720684:BGL720718 BQE720684:BQH720718 CAA720684:CAD720718 CJW720684:CJZ720718 CTS720684:CTV720718 DDO720684:DDR720718 DNK720684:DNN720718 DXG720684:DXJ720718 EHC720684:EHF720718 EQY720684:ERB720718 FAU720684:FAX720718 FKQ720684:FKT720718 FUM720684:FUP720718 GEI720684:GEL720718 GOE720684:GOH720718 GYA720684:GYD720718 HHW720684:HHZ720718 HRS720684:HRV720718 IBO720684:IBR720718 ILK720684:ILN720718 IVG720684:IVJ720718 JFC720684:JFF720718 JOY720684:JPB720718 JYU720684:JYX720718 KIQ720684:KIT720718 KSM720684:KSP720718 LCI720684:LCL720718 LME720684:LMH720718 LWA720684:LWD720718 MFW720684:MFZ720718 MPS720684:MPV720718 MZO720684:MZR720718 NJK720684:NJN720718 NTG720684:NTJ720718 ODC720684:ODF720718 OMY720684:ONB720718 OWU720684:OWX720718 PGQ720684:PGT720718 PQM720684:PQP720718 QAI720684:QAL720718 QKE720684:QKH720718 QUA720684:QUD720718 RDW720684:RDZ720718 RNS720684:RNV720718 RXO720684:RXR720718 SHK720684:SHN720718 SRG720684:SRJ720718 TBC720684:TBF720718 TKY720684:TLB720718 TUU720684:TUX720718 UEQ720684:UET720718 UOM720684:UOP720718 UYI720684:UYL720718 VIE720684:VIH720718 VSA720684:VSD720718 WBW720684:WBZ720718 WLS720684:WLV720718 WVO720684:WVR720718 G786220:J786254 JC786220:JF786254 SY786220:TB786254 ACU786220:ACX786254 AMQ786220:AMT786254 AWM786220:AWP786254 BGI786220:BGL786254 BQE786220:BQH786254 CAA786220:CAD786254 CJW786220:CJZ786254 CTS786220:CTV786254 DDO786220:DDR786254 DNK786220:DNN786254 DXG786220:DXJ786254 EHC786220:EHF786254 EQY786220:ERB786254 FAU786220:FAX786254 FKQ786220:FKT786254 FUM786220:FUP786254 GEI786220:GEL786254 GOE786220:GOH786254 GYA786220:GYD786254 HHW786220:HHZ786254 HRS786220:HRV786254 IBO786220:IBR786254 ILK786220:ILN786254 IVG786220:IVJ786254 JFC786220:JFF786254 JOY786220:JPB786254 JYU786220:JYX786254 KIQ786220:KIT786254 KSM786220:KSP786254 LCI786220:LCL786254 LME786220:LMH786254 LWA786220:LWD786254 MFW786220:MFZ786254 MPS786220:MPV786254 MZO786220:MZR786254 NJK786220:NJN786254 NTG786220:NTJ786254 ODC786220:ODF786254 OMY786220:ONB786254 OWU786220:OWX786254 PGQ786220:PGT786254 PQM786220:PQP786254 QAI786220:QAL786254 QKE786220:QKH786254 QUA786220:QUD786254 RDW786220:RDZ786254 RNS786220:RNV786254 RXO786220:RXR786254 SHK786220:SHN786254 SRG786220:SRJ786254 TBC786220:TBF786254 TKY786220:TLB786254 TUU786220:TUX786254 UEQ786220:UET786254 UOM786220:UOP786254 UYI786220:UYL786254 VIE786220:VIH786254 VSA786220:VSD786254 WBW786220:WBZ786254 WLS786220:WLV786254 WVO786220:WVR786254 G851756:J851790 JC851756:JF851790 SY851756:TB851790 ACU851756:ACX851790 AMQ851756:AMT851790 AWM851756:AWP851790 BGI851756:BGL851790 BQE851756:BQH851790 CAA851756:CAD851790 CJW851756:CJZ851790 CTS851756:CTV851790 DDO851756:DDR851790 DNK851756:DNN851790 DXG851756:DXJ851790 EHC851756:EHF851790 EQY851756:ERB851790 FAU851756:FAX851790 FKQ851756:FKT851790 FUM851756:FUP851790 GEI851756:GEL851790 GOE851756:GOH851790 GYA851756:GYD851790 HHW851756:HHZ851790 HRS851756:HRV851790 IBO851756:IBR851790 ILK851756:ILN851790 IVG851756:IVJ851790 JFC851756:JFF851790 JOY851756:JPB851790 JYU851756:JYX851790 KIQ851756:KIT851790 KSM851756:KSP851790 LCI851756:LCL851790 LME851756:LMH851790 LWA851756:LWD851790 MFW851756:MFZ851790 MPS851756:MPV851790 MZO851756:MZR851790 NJK851756:NJN851790 NTG851756:NTJ851790 ODC851756:ODF851790 OMY851756:ONB851790 OWU851756:OWX851790 PGQ851756:PGT851790 PQM851756:PQP851790 QAI851756:QAL851790 QKE851756:QKH851790 QUA851756:QUD851790 RDW851756:RDZ851790 RNS851756:RNV851790 RXO851756:RXR851790 SHK851756:SHN851790 SRG851756:SRJ851790 TBC851756:TBF851790 TKY851756:TLB851790 TUU851756:TUX851790 UEQ851756:UET851790 UOM851756:UOP851790 UYI851756:UYL851790 VIE851756:VIH851790 VSA851756:VSD851790 WBW851756:WBZ851790 WLS851756:WLV851790 WVO851756:WVR851790 G917292:J917326 JC917292:JF917326 SY917292:TB917326 ACU917292:ACX917326 AMQ917292:AMT917326 AWM917292:AWP917326 BGI917292:BGL917326 BQE917292:BQH917326 CAA917292:CAD917326 CJW917292:CJZ917326 CTS917292:CTV917326 DDO917292:DDR917326 DNK917292:DNN917326 DXG917292:DXJ917326 EHC917292:EHF917326 EQY917292:ERB917326 FAU917292:FAX917326 FKQ917292:FKT917326 FUM917292:FUP917326 GEI917292:GEL917326 GOE917292:GOH917326 GYA917292:GYD917326 HHW917292:HHZ917326 HRS917292:HRV917326 IBO917292:IBR917326 ILK917292:ILN917326 IVG917292:IVJ917326 JFC917292:JFF917326 JOY917292:JPB917326 JYU917292:JYX917326 KIQ917292:KIT917326 KSM917292:KSP917326 LCI917292:LCL917326 LME917292:LMH917326 LWA917292:LWD917326 MFW917292:MFZ917326 MPS917292:MPV917326 MZO917292:MZR917326 NJK917292:NJN917326 NTG917292:NTJ917326 ODC917292:ODF917326 OMY917292:ONB917326 OWU917292:OWX917326 PGQ917292:PGT917326 PQM917292:PQP917326 QAI917292:QAL917326 QKE917292:QKH917326 QUA917292:QUD917326 RDW917292:RDZ917326 RNS917292:RNV917326 RXO917292:RXR917326 SHK917292:SHN917326 SRG917292:SRJ917326 TBC917292:TBF917326 TKY917292:TLB917326 TUU917292:TUX917326 UEQ917292:UET917326 UOM917292:UOP917326 UYI917292:UYL917326 VIE917292:VIH917326 VSA917292:VSD917326 WBW917292:WBZ917326 WLS917292:WLV917326 WVO917292:WVR917326 G982828:J982862 JC982828:JF982862 SY982828:TB982862 ACU982828:ACX982862 AMQ982828:AMT982862 AWM982828:AWP982862 BGI982828:BGL982862 BQE982828:BQH982862 CAA982828:CAD982862 CJW982828:CJZ982862 CTS982828:CTV982862 DDO982828:DDR982862 DNK982828:DNN982862 DXG982828:DXJ982862 EHC982828:EHF982862 EQY982828:ERB982862 FAU982828:FAX982862 FKQ982828:FKT982862 FUM982828:FUP982862 GEI982828:GEL982862 GOE982828:GOH982862 GYA982828:GYD982862 HHW982828:HHZ982862 HRS982828:HRV982862 IBO982828:IBR982862 ILK982828:ILN982862 IVG982828:IVJ982862 JFC982828:JFF982862 JOY982828:JPB982862 JYU982828:JYX982862 KIQ982828:KIT982862 KSM982828:KSP982862 LCI982828:LCL982862 LME982828:LMH982862 LWA982828:LWD982862 MFW982828:MFZ982862 MPS982828:MPV982862 MZO982828:MZR982862 NJK982828:NJN982862 NTG982828:NTJ982862 ODC982828:ODF982862 OMY982828:ONB982862 OWU982828:OWX982862 PGQ982828:PGT982862 PQM982828:PQP982862 QAI982828:QAL982862 QKE982828:QKH982862 QUA982828:QUD982862 RDW982828:RDZ982862 RNS982828:RNV982862 RXO982828:RXR982862 SHK982828:SHN982862 SRG982828:SRJ982862 TBC982828:TBF982862 TKY982828:TLB982862 TUU982828:TUX982862 UEQ982828:UET982862 UOM982828:UOP982862 UYI982828:UYL982862 VIE982828:VIH982862 VSA982828:VSD982862 WBW982828:WBZ982862 WLS982828:WLV982862 WVO982828:WVR982862 G65282:J65316 JC65282:JF65316 SY65282:TB65316 ACU65282:ACX65316 AMQ65282:AMT65316 AWM65282:AWP65316 BGI65282:BGL65316 BQE65282:BQH65316 CAA65282:CAD65316 CJW65282:CJZ65316 CTS65282:CTV65316 DDO65282:DDR65316 DNK65282:DNN65316 DXG65282:DXJ65316 EHC65282:EHF65316 EQY65282:ERB65316 FAU65282:FAX65316 FKQ65282:FKT65316 FUM65282:FUP65316 GEI65282:GEL65316 GOE65282:GOH65316 GYA65282:GYD65316 HHW65282:HHZ65316 HRS65282:HRV65316 IBO65282:IBR65316 ILK65282:ILN65316 IVG65282:IVJ65316 JFC65282:JFF65316 JOY65282:JPB65316 JYU65282:JYX65316 KIQ65282:KIT65316 KSM65282:KSP65316 LCI65282:LCL65316 LME65282:LMH65316 LWA65282:LWD65316 MFW65282:MFZ65316 MPS65282:MPV65316 MZO65282:MZR65316 NJK65282:NJN65316 NTG65282:NTJ65316 ODC65282:ODF65316 OMY65282:ONB65316 OWU65282:OWX65316 PGQ65282:PGT65316 PQM65282:PQP65316 QAI65282:QAL65316 QKE65282:QKH65316 QUA65282:QUD65316 RDW65282:RDZ65316 RNS65282:RNV65316 RXO65282:RXR65316 SHK65282:SHN65316 SRG65282:SRJ65316 TBC65282:TBF65316 TKY65282:TLB65316 TUU65282:TUX65316 UEQ65282:UET65316 UOM65282:UOP65316 UYI65282:UYL65316 VIE65282:VIH65316 VSA65282:VSD65316 WBW65282:WBZ65316 WLS65282:WLV65316 WVO65282:WVR65316 G130818:J130852 JC130818:JF130852 SY130818:TB130852 ACU130818:ACX130852 AMQ130818:AMT130852 AWM130818:AWP130852 BGI130818:BGL130852 BQE130818:BQH130852 CAA130818:CAD130852 CJW130818:CJZ130852 CTS130818:CTV130852 DDO130818:DDR130852 DNK130818:DNN130852 DXG130818:DXJ130852 EHC130818:EHF130852 EQY130818:ERB130852 FAU130818:FAX130852 FKQ130818:FKT130852 FUM130818:FUP130852 GEI130818:GEL130852 GOE130818:GOH130852 GYA130818:GYD130852 HHW130818:HHZ130852 HRS130818:HRV130852 IBO130818:IBR130852 ILK130818:ILN130852 IVG130818:IVJ130852 JFC130818:JFF130852 JOY130818:JPB130852 JYU130818:JYX130852 KIQ130818:KIT130852 KSM130818:KSP130852 LCI130818:LCL130852 LME130818:LMH130852 LWA130818:LWD130852 MFW130818:MFZ130852 MPS130818:MPV130852 MZO130818:MZR130852 NJK130818:NJN130852 NTG130818:NTJ130852 ODC130818:ODF130852 OMY130818:ONB130852 OWU130818:OWX130852 PGQ130818:PGT130852 PQM130818:PQP130852 QAI130818:QAL130852 QKE130818:QKH130852 QUA130818:QUD130852 RDW130818:RDZ130852 RNS130818:RNV130852 RXO130818:RXR130852 SHK130818:SHN130852 SRG130818:SRJ130852 TBC130818:TBF130852 TKY130818:TLB130852 TUU130818:TUX130852 UEQ130818:UET130852 UOM130818:UOP130852 UYI130818:UYL130852 VIE130818:VIH130852 VSA130818:VSD130852 WBW130818:WBZ130852 WLS130818:WLV130852 WVO130818:WVR130852 G196354:J196388 JC196354:JF196388 SY196354:TB196388 ACU196354:ACX196388 AMQ196354:AMT196388 AWM196354:AWP196388 BGI196354:BGL196388 BQE196354:BQH196388 CAA196354:CAD196388 CJW196354:CJZ196388 CTS196354:CTV196388 DDO196354:DDR196388 DNK196354:DNN196388 DXG196354:DXJ196388 EHC196354:EHF196388 EQY196354:ERB196388 FAU196354:FAX196388 FKQ196354:FKT196388 FUM196354:FUP196388 GEI196354:GEL196388 GOE196354:GOH196388 GYA196354:GYD196388 HHW196354:HHZ196388 HRS196354:HRV196388 IBO196354:IBR196388 ILK196354:ILN196388 IVG196354:IVJ196388 JFC196354:JFF196388 JOY196354:JPB196388 JYU196354:JYX196388 KIQ196354:KIT196388 KSM196354:KSP196388 LCI196354:LCL196388 LME196354:LMH196388 LWA196354:LWD196388 MFW196354:MFZ196388 MPS196354:MPV196388 MZO196354:MZR196388 NJK196354:NJN196388 NTG196354:NTJ196388 ODC196354:ODF196388 OMY196354:ONB196388 OWU196354:OWX196388 PGQ196354:PGT196388 PQM196354:PQP196388 QAI196354:QAL196388 QKE196354:QKH196388 QUA196354:QUD196388 RDW196354:RDZ196388 RNS196354:RNV196388 RXO196354:RXR196388 SHK196354:SHN196388 SRG196354:SRJ196388 TBC196354:TBF196388 TKY196354:TLB196388 TUU196354:TUX196388 UEQ196354:UET196388 UOM196354:UOP196388 UYI196354:UYL196388 VIE196354:VIH196388 VSA196354:VSD196388 WBW196354:WBZ196388 WLS196354:WLV196388 WVO196354:WVR196388 G261890:J261924 JC261890:JF261924 SY261890:TB261924 ACU261890:ACX261924 AMQ261890:AMT261924 AWM261890:AWP261924 BGI261890:BGL261924 BQE261890:BQH261924 CAA261890:CAD261924 CJW261890:CJZ261924 CTS261890:CTV261924 DDO261890:DDR261924 DNK261890:DNN261924 DXG261890:DXJ261924 EHC261890:EHF261924 EQY261890:ERB261924 FAU261890:FAX261924 FKQ261890:FKT261924 FUM261890:FUP261924 GEI261890:GEL261924 GOE261890:GOH261924 GYA261890:GYD261924 HHW261890:HHZ261924 HRS261890:HRV261924 IBO261890:IBR261924 ILK261890:ILN261924 IVG261890:IVJ261924 JFC261890:JFF261924 JOY261890:JPB261924 JYU261890:JYX261924 KIQ261890:KIT261924 KSM261890:KSP261924 LCI261890:LCL261924 LME261890:LMH261924 LWA261890:LWD261924 MFW261890:MFZ261924 MPS261890:MPV261924 MZO261890:MZR261924 NJK261890:NJN261924 NTG261890:NTJ261924 ODC261890:ODF261924 OMY261890:ONB261924 OWU261890:OWX261924 PGQ261890:PGT261924 PQM261890:PQP261924 QAI261890:QAL261924 QKE261890:QKH261924 QUA261890:QUD261924 RDW261890:RDZ261924 RNS261890:RNV261924 RXO261890:RXR261924 SHK261890:SHN261924 SRG261890:SRJ261924 TBC261890:TBF261924 TKY261890:TLB261924 TUU261890:TUX261924 UEQ261890:UET261924 UOM261890:UOP261924 UYI261890:UYL261924 VIE261890:VIH261924 VSA261890:VSD261924 WBW261890:WBZ261924 WLS261890:WLV261924 WVO261890:WVR261924 G327426:J327460 JC327426:JF327460 SY327426:TB327460 ACU327426:ACX327460 AMQ327426:AMT327460 AWM327426:AWP327460 BGI327426:BGL327460 BQE327426:BQH327460 CAA327426:CAD327460 CJW327426:CJZ327460 CTS327426:CTV327460 DDO327426:DDR327460 DNK327426:DNN327460 DXG327426:DXJ327460 EHC327426:EHF327460 EQY327426:ERB327460 FAU327426:FAX327460 FKQ327426:FKT327460 FUM327426:FUP327460 GEI327426:GEL327460 GOE327426:GOH327460 GYA327426:GYD327460 HHW327426:HHZ327460 HRS327426:HRV327460 IBO327426:IBR327460 ILK327426:ILN327460 IVG327426:IVJ327460 JFC327426:JFF327460 JOY327426:JPB327460 JYU327426:JYX327460 KIQ327426:KIT327460 KSM327426:KSP327460 LCI327426:LCL327460 LME327426:LMH327460 LWA327426:LWD327460 MFW327426:MFZ327460 MPS327426:MPV327460 MZO327426:MZR327460 NJK327426:NJN327460 NTG327426:NTJ327460 ODC327426:ODF327460 OMY327426:ONB327460 OWU327426:OWX327460 PGQ327426:PGT327460 PQM327426:PQP327460 QAI327426:QAL327460 QKE327426:QKH327460 QUA327426:QUD327460 RDW327426:RDZ327460 RNS327426:RNV327460 RXO327426:RXR327460 SHK327426:SHN327460 SRG327426:SRJ327460 TBC327426:TBF327460 TKY327426:TLB327460 TUU327426:TUX327460 UEQ327426:UET327460 UOM327426:UOP327460 UYI327426:UYL327460 VIE327426:VIH327460 VSA327426:VSD327460 WBW327426:WBZ327460 WLS327426:WLV327460 WVO327426:WVR327460 G392962:J392996 JC392962:JF392996 SY392962:TB392996 ACU392962:ACX392996 AMQ392962:AMT392996 AWM392962:AWP392996 BGI392962:BGL392996 BQE392962:BQH392996 CAA392962:CAD392996 CJW392962:CJZ392996 CTS392962:CTV392996 DDO392962:DDR392996 DNK392962:DNN392996 DXG392962:DXJ392996 EHC392962:EHF392996 EQY392962:ERB392996 FAU392962:FAX392996 FKQ392962:FKT392996 FUM392962:FUP392996 GEI392962:GEL392996 GOE392962:GOH392996 GYA392962:GYD392996 HHW392962:HHZ392996 HRS392962:HRV392996 IBO392962:IBR392996 ILK392962:ILN392996 IVG392962:IVJ392996 JFC392962:JFF392996 JOY392962:JPB392996 JYU392962:JYX392996 KIQ392962:KIT392996 KSM392962:KSP392996 LCI392962:LCL392996 LME392962:LMH392996 LWA392962:LWD392996 MFW392962:MFZ392996 MPS392962:MPV392996 MZO392962:MZR392996 NJK392962:NJN392996 NTG392962:NTJ392996 ODC392962:ODF392996 OMY392962:ONB392996 OWU392962:OWX392996 PGQ392962:PGT392996 PQM392962:PQP392996 QAI392962:QAL392996 QKE392962:QKH392996 QUA392962:QUD392996 RDW392962:RDZ392996 RNS392962:RNV392996 RXO392962:RXR392996 SHK392962:SHN392996 SRG392962:SRJ392996 TBC392962:TBF392996 TKY392962:TLB392996 TUU392962:TUX392996 UEQ392962:UET392996 UOM392962:UOP392996 UYI392962:UYL392996 VIE392962:VIH392996 VSA392962:VSD392996 WBW392962:WBZ392996 WLS392962:WLV392996 WVO392962:WVR392996 G458498:J458532 JC458498:JF458532 SY458498:TB458532 ACU458498:ACX458532 AMQ458498:AMT458532 AWM458498:AWP458532 BGI458498:BGL458532 BQE458498:BQH458532 CAA458498:CAD458532 CJW458498:CJZ458532 CTS458498:CTV458532 DDO458498:DDR458532 DNK458498:DNN458532 DXG458498:DXJ458532 EHC458498:EHF458532 EQY458498:ERB458532 FAU458498:FAX458532 FKQ458498:FKT458532 FUM458498:FUP458532 GEI458498:GEL458532 GOE458498:GOH458532 GYA458498:GYD458532 HHW458498:HHZ458532 HRS458498:HRV458532 IBO458498:IBR458532 ILK458498:ILN458532 IVG458498:IVJ458532 JFC458498:JFF458532 JOY458498:JPB458532 JYU458498:JYX458532 KIQ458498:KIT458532 KSM458498:KSP458532 LCI458498:LCL458532 LME458498:LMH458532 LWA458498:LWD458532 MFW458498:MFZ458532 MPS458498:MPV458532 MZO458498:MZR458532 NJK458498:NJN458532 NTG458498:NTJ458532 ODC458498:ODF458532 OMY458498:ONB458532 OWU458498:OWX458532 PGQ458498:PGT458532 PQM458498:PQP458532 QAI458498:QAL458532 QKE458498:QKH458532 QUA458498:QUD458532 RDW458498:RDZ458532 RNS458498:RNV458532 RXO458498:RXR458532 SHK458498:SHN458532 SRG458498:SRJ458532 TBC458498:TBF458532 TKY458498:TLB458532 TUU458498:TUX458532 UEQ458498:UET458532 UOM458498:UOP458532 UYI458498:UYL458532 VIE458498:VIH458532 VSA458498:VSD458532 WBW458498:WBZ458532 WLS458498:WLV458532 WVO458498:WVR458532 G524034:J524068 JC524034:JF524068 SY524034:TB524068 ACU524034:ACX524068 AMQ524034:AMT524068 AWM524034:AWP524068 BGI524034:BGL524068 BQE524034:BQH524068 CAA524034:CAD524068 CJW524034:CJZ524068 CTS524034:CTV524068 DDO524034:DDR524068 DNK524034:DNN524068 DXG524034:DXJ524068 EHC524034:EHF524068 EQY524034:ERB524068 FAU524034:FAX524068 FKQ524034:FKT524068 FUM524034:FUP524068 GEI524034:GEL524068 GOE524034:GOH524068 GYA524034:GYD524068 HHW524034:HHZ524068 HRS524034:HRV524068 IBO524034:IBR524068 ILK524034:ILN524068 IVG524034:IVJ524068 JFC524034:JFF524068 JOY524034:JPB524068 JYU524034:JYX524068 KIQ524034:KIT524068 KSM524034:KSP524068 LCI524034:LCL524068 LME524034:LMH524068 LWA524034:LWD524068 MFW524034:MFZ524068 MPS524034:MPV524068 MZO524034:MZR524068 NJK524034:NJN524068 NTG524034:NTJ524068 ODC524034:ODF524068 OMY524034:ONB524068 OWU524034:OWX524068 PGQ524034:PGT524068 PQM524034:PQP524068 QAI524034:QAL524068 QKE524034:QKH524068 QUA524034:QUD524068 RDW524034:RDZ524068 RNS524034:RNV524068 RXO524034:RXR524068 SHK524034:SHN524068 SRG524034:SRJ524068 TBC524034:TBF524068 TKY524034:TLB524068 TUU524034:TUX524068 UEQ524034:UET524068 UOM524034:UOP524068 UYI524034:UYL524068 VIE524034:VIH524068 VSA524034:VSD524068 WBW524034:WBZ524068 WLS524034:WLV524068 WVO524034:WVR524068 G589570:J589604 JC589570:JF589604 SY589570:TB589604 ACU589570:ACX589604 AMQ589570:AMT589604 AWM589570:AWP589604 BGI589570:BGL589604 BQE589570:BQH589604 CAA589570:CAD589604 CJW589570:CJZ589604 CTS589570:CTV589604 DDO589570:DDR589604 DNK589570:DNN589604 DXG589570:DXJ589604 EHC589570:EHF589604 EQY589570:ERB589604 FAU589570:FAX589604 FKQ589570:FKT589604 FUM589570:FUP589604 GEI589570:GEL589604 GOE589570:GOH589604 GYA589570:GYD589604 HHW589570:HHZ589604 HRS589570:HRV589604 IBO589570:IBR589604 ILK589570:ILN589604 IVG589570:IVJ589604 JFC589570:JFF589604 JOY589570:JPB589604 JYU589570:JYX589604 KIQ589570:KIT589604 KSM589570:KSP589604 LCI589570:LCL589604 LME589570:LMH589604 LWA589570:LWD589604 MFW589570:MFZ589604 MPS589570:MPV589604 MZO589570:MZR589604 NJK589570:NJN589604 NTG589570:NTJ589604 ODC589570:ODF589604 OMY589570:ONB589604 OWU589570:OWX589604 PGQ589570:PGT589604 PQM589570:PQP589604 QAI589570:QAL589604 QKE589570:QKH589604 QUA589570:QUD589604 RDW589570:RDZ589604 RNS589570:RNV589604 RXO589570:RXR589604 SHK589570:SHN589604 SRG589570:SRJ589604 TBC589570:TBF589604 TKY589570:TLB589604 TUU589570:TUX589604 UEQ589570:UET589604 UOM589570:UOP589604 UYI589570:UYL589604 VIE589570:VIH589604 VSA589570:VSD589604 WBW589570:WBZ589604 WLS589570:WLV589604 WVO589570:WVR589604 G655106:J655140 JC655106:JF655140 SY655106:TB655140 ACU655106:ACX655140 AMQ655106:AMT655140 AWM655106:AWP655140 BGI655106:BGL655140 BQE655106:BQH655140 CAA655106:CAD655140 CJW655106:CJZ655140 CTS655106:CTV655140 DDO655106:DDR655140 DNK655106:DNN655140 DXG655106:DXJ655140 EHC655106:EHF655140 EQY655106:ERB655140 FAU655106:FAX655140 FKQ655106:FKT655140 FUM655106:FUP655140 GEI655106:GEL655140 GOE655106:GOH655140 GYA655106:GYD655140 HHW655106:HHZ655140 HRS655106:HRV655140 IBO655106:IBR655140 ILK655106:ILN655140 IVG655106:IVJ655140 JFC655106:JFF655140 JOY655106:JPB655140 JYU655106:JYX655140 KIQ655106:KIT655140 KSM655106:KSP655140 LCI655106:LCL655140 LME655106:LMH655140 LWA655106:LWD655140 MFW655106:MFZ655140 MPS655106:MPV655140 MZO655106:MZR655140 NJK655106:NJN655140 NTG655106:NTJ655140 ODC655106:ODF655140 OMY655106:ONB655140 OWU655106:OWX655140 PGQ655106:PGT655140 PQM655106:PQP655140 QAI655106:QAL655140 QKE655106:QKH655140 QUA655106:QUD655140 RDW655106:RDZ655140 RNS655106:RNV655140 RXO655106:RXR655140 SHK655106:SHN655140 SRG655106:SRJ655140 TBC655106:TBF655140 TKY655106:TLB655140 TUU655106:TUX655140 UEQ655106:UET655140 UOM655106:UOP655140 UYI655106:UYL655140 VIE655106:VIH655140 VSA655106:VSD655140 WBW655106:WBZ655140 WLS655106:WLV655140 WVO655106:WVR655140 G720642:J720676 JC720642:JF720676 SY720642:TB720676 ACU720642:ACX720676 AMQ720642:AMT720676 AWM720642:AWP720676 BGI720642:BGL720676 BQE720642:BQH720676 CAA720642:CAD720676 CJW720642:CJZ720676 CTS720642:CTV720676 DDO720642:DDR720676 DNK720642:DNN720676 DXG720642:DXJ720676 EHC720642:EHF720676 EQY720642:ERB720676 FAU720642:FAX720676 FKQ720642:FKT720676 FUM720642:FUP720676 GEI720642:GEL720676 GOE720642:GOH720676 GYA720642:GYD720676 HHW720642:HHZ720676 HRS720642:HRV720676 IBO720642:IBR720676 ILK720642:ILN720676 IVG720642:IVJ720676 JFC720642:JFF720676 JOY720642:JPB720676 JYU720642:JYX720676 KIQ720642:KIT720676 KSM720642:KSP720676 LCI720642:LCL720676 LME720642:LMH720676 LWA720642:LWD720676 MFW720642:MFZ720676 MPS720642:MPV720676 MZO720642:MZR720676 NJK720642:NJN720676 NTG720642:NTJ720676 ODC720642:ODF720676 OMY720642:ONB720676 OWU720642:OWX720676 PGQ720642:PGT720676 PQM720642:PQP720676 QAI720642:QAL720676 QKE720642:QKH720676 QUA720642:QUD720676 RDW720642:RDZ720676 RNS720642:RNV720676 RXO720642:RXR720676 SHK720642:SHN720676 SRG720642:SRJ720676 TBC720642:TBF720676 TKY720642:TLB720676 TUU720642:TUX720676 UEQ720642:UET720676 UOM720642:UOP720676 UYI720642:UYL720676 VIE720642:VIH720676 VSA720642:VSD720676 WBW720642:WBZ720676 WLS720642:WLV720676 WVO720642:WVR720676 G786178:J786212 JC786178:JF786212 SY786178:TB786212 ACU786178:ACX786212 AMQ786178:AMT786212 AWM786178:AWP786212 BGI786178:BGL786212 BQE786178:BQH786212 CAA786178:CAD786212 CJW786178:CJZ786212 CTS786178:CTV786212 DDO786178:DDR786212 DNK786178:DNN786212 DXG786178:DXJ786212 EHC786178:EHF786212 EQY786178:ERB786212 FAU786178:FAX786212 FKQ786178:FKT786212 FUM786178:FUP786212 GEI786178:GEL786212 GOE786178:GOH786212 GYA786178:GYD786212 HHW786178:HHZ786212 HRS786178:HRV786212 IBO786178:IBR786212 ILK786178:ILN786212 IVG786178:IVJ786212 JFC786178:JFF786212 JOY786178:JPB786212 JYU786178:JYX786212 KIQ786178:KIT786212 KSM786178:KSP786212 LCI786178:LCL786212 LME786178:LMH786212 LWA786178:LWD786212 MFW786178:MFZ786212 MPS786178:MPV786212 MZO786178:MZR786212 NJK786178:NJN786212 NTG786178:NTJ786212 ODC786178:ODF786212 OMY786178:ONB786212 OWU786178:OWX786212 PGQ786178:PGT786212 PQM786178:PQP786212 QAI786178:QAL786212 QKE786178:QKH786212 QUA786178:QUD786212 RDW786178:RDZ786212 RNS786178:RNV786212 RXO786178:RXR786212 SHK786178:SHN786212 SRG786178:SRJ786212 TBC786178:TBF786212 TKY786178:TLB786212 TUU786178:TUX786212 UEQ786178:UET786212 UOM786178:UOP786212 UYI786178:UYL786212 VIE786178:VIH786212 VSA786178:VSD786212 WBW786178:WBZ786212 WLS786178:WLV786212 WVO786178:WVR786212 G851714:J851748 JC851714:JF851748 SY851714:TB851748 ACU851714:ACX851748 AMQ851714:AMT851748 AWM851714:AWP851748 BGI851714:BGL851748 BQE851714:BQH851748 CAA851714:CAD851748 CJW851714:CJZ851748 CTS851714:CTV851748 DDO851714:DDR851748 DNK851714:DNN851748 DXG851714:DXJ851748 EHC851714:EHF851748 EQY851714:ERB851748 FAU851714:FAX851748 FKQ851714:FKT851748 FUM851714:FUP851748 GEI851714:GEL851748 GOE851714:GOH851748 GYA851714:GYD851748 HHW851714:HHZ851748 HRS851714:HRV851748 IBO851714:IBR851748 ILK851714:ILN851748 IVG851714:IVJ851748 JFC851714:JFF851748 JOY851714:JPB851748 JYU851714:JYX851748 KIQ851714:KIT851748 KSM851714:KSP851748 LCI851714:LCL851748 LME851714:LMH851748 LWA851714:LWD851748 MFW851714:MFZ851748 MPS851714:MPV851748 MZO851714:MZR851748 NJK851714:NJN851748 NTG851714:NTJ851748 ODC851714:ODF851748 OMY851714:ONB851748 OWU851714:OWX851748 PGQ851714:PGT851748 PQM851714:PQP851748 QAI851714:QAL851748 QKE851714:QKH851748 QUA851714:QUD851748 RDW851714:RDZ851748 RNS851714:RNV851748 RXO851714:RXR851748 SHK851714:SHN851748 SRG851714:SRJ851748 TBC851714:TBF851748 TKY851714:TLB851748 TUU851714:TUX851748 UEQ851714:UET851748 UOM851714:UOP851748 UYI851714:UYL851748 VIE851714:VIH851748 VSA851714:VSD851748 WBW851714:WBZ851748 WLS851714:WLV851748 WVO851714:WVR851748 G917250:J917284 JC917250:JF917284 SY917250:TB917284 ACU917250:ACX917284 AMQ917250:AMT917284 AWM917250:AWP917284 BGI917250:BGL917284 BQE917250:BQH917284 CAA917250:CAD917284 CJW917250:CJZ917284 CTS917250:CTV917284 DDO917250:DDR917284 DNK917250:DNN917284 DXG917250:DXJ917284 EHC917250:EHF917284 EQY917250:ERB917284 FAU917250:FAX917284 FKQ917250:FKT917284 FUM917250:FUP917284 GEI917250:GEL917284 GOE917250:GOH917284 GYA917250:GYD917284 HHW917250:HHZ917284 HRS917250:HRV917284 IBO917250:IBR917284 ILK917250:ILN917284 IVG917250:IVJ917284 JFC917250:JFF917284 JOY917250:JPB917284 JYU917250:JYX917284 KIQ917250:KIT917284 KSM917250:KSP917284 LCI917250:LCL917284 LME917250:LMH917284 LWA917250:LWD917284 MFW917250:MFZ917284 MPS917250:MPV917284 MZO917250:MZR917284 NJK917250:NJN917284 NTG917250:NTJ917284 ODC917250:ODF917284 OMY917250:ONB917284 OWU917250:OWX917284 PGQ917250:PGT917284 PQM917250:PQP917284 QAI917250:QAL917284 QKE917250:QKH917284 QUA917250:QUD917284 RDW917250:RDZ917284 RNS917250:RNV917284 RXO917250:RXR917284 SHK917250:SHN917284 SRG917250:SRJ917284 TBC917250:TBF917284 TKY917250:TLB917284 TUU917250:TUX917284 UEQ917250:UET917284 UOM917250:UOP917284 UYI917250:UYL917284 VIE917250:VIH917284 VSA917250:VSD917284 WBW917250:WBZ917284 WLS917250:WLV917284 WVO917250:WVR917284 G982786:J982820 JC982786:JF982820 SY982786:TB982820 ACU982786:ACX982820 AMQ982786:AMT982820 AWM982786:AWP982820 BGI982786:BGL982820 BQE982786:BQH982820 CAA982786:CAD982820 CJW982786:CJZ982820 CTS982786:CTV982820 DDO982786:DDR982820 DNK982786:DNN982820 DXG982786:DXJ982820 EHC982786:EHF982820 EQY982786:ERB982820 FAU982786:FAX982820 FKQ982786:FKT982820 FUM982786:FUP982820 GEI982786:GEL982820 GOE982786:GOH982820 GYA982786:GYD982820 HHW982786:HHZ982820 HRS982786:HRV982820 IBO982786:IBR982820 ILK982786:ILN982820 IVG982786:IVJ982820 JFC982786:JFF982820 JOY982786:JPB982820 JYU982786:JYX982820 KIQ982786:KIT982820 KSM982786:KSP982820 LCI982786:LCL982820 LME982786:LMH982820 LWA982786:LWD982820 MFW982786:MFZ982820 MPS982786:MPV982820 MZO982786:MZR982820 NJK982786:NJN982820 NTG982786:NTJ982820 ODC982786:ODF982820 OMY982786:ONB982820 OWU982786:OWX982820 PGQ982786:PGT982820 PQM982786:PQP982820 QAI982786:QAL982820 QKE982786:QKH982820 QUA982786:QUD982820 RDW982786:RDZ982820 RNS982786:RNV982820 RXO982786:RXR982820 SHK982786:SHN982820 SRG982786:SRJ982820 TBC982786:TBF982820 TKY982786:TLB982820 TUU982786:TUX982820 UEQ982786:UET982820 UOM982786:UOP982820 UYI982786:UYL982820 VIE982786:VIH982820 VSA982786:VSD982820 WBW982786:WBZ982820 WLS982786:WLV982820 WVO982786:WVR982820 G65240:J65274 JC65240:JF65274 SY65240:TB65274 ACU65240:ACX65274 AMQ65240:AMT65274 AWM65240:AWP65274 BGI65240:BGL65274 BQE65240:BQH65274 CAA65240:CAD65274 CJW65240:CJZ65274 CTS65240:CTV65274 DDO65240:DDR65274 DNK65240:DNN65274 DXG65240:DXJ65274 EHC65240:EHF65274 EQY65240:ERB65274 FAU65240:FAX65274 FKQ65240:FKT65274 FUM65240:FUP65274 GEI65240:GEL65274 GOE65240:GOH65274 GYA65240:GYD65274 HHW65240:HHZ65274 HRS65240:HRV65274 IBO65240:IBR65274 ILK65240:ILN65274 IVG65240:IVJ65274 JFC65240:JFF65274 JOY65240:JPB65274 JYU65240:JYX65274 KIQ65240:KIT65274 KSM65240:KSP65274 LCI65240:LCL65274 LME65240:LMH65274 LWA65240:LWD65274 MFW65240:MFZ65274 MPS65240:MPV65274 MZO65240:MZR65274 NJK65240:NJN65274 NTG65240:NTJ65274 ODC65240:ODF65274 OMY65240:ONB65274 OWU65240:OWX65274 PGQ65240:PGT65274 PQM65240:PQP65274 QAI65240:QAL65274 QKE65240:QKH65274 QUA65240:QUD65274 RDW65240:RDZ65274 RNS65240:RNV65274 RXO65240:RXR65274 SHK65240:SHN65274 SRG65240:SRJ65274 TBC65240:TBF65274 TKY65240:TLB65274 TUU65240:TUX65274 UEQ65240:UET65274 UOM65240:UOP65274 UYI65240:UYL65274 VIE65240:VIH65274 VSA65240:VSD65274 WBW65240:WBZ65274 WLS65240:WLV65274 WVO65240:WVR65274 G130776:J130810 JC130776:JF130810 SY130776:TB130810 ACU130776:ACX130810 AMQ130776:AMT130810 AWM130776:AWP130810 BGI130776:BGL130810 BQE130776:BQH130810 CAA130776:CAD130810 CJW130776:CJZ130810 CTS130776:CTV130810 DDO130776:DDR130810 DNK130776:DNN130810 DXG130776:DXJ130810 EHC130776:EHF130810 EQY130776:ERB130810 FAU130776:FAX130810 FKQ130776:FKT130810 FUM130776:FUP130810 GEI130776:GEL130810 GOE130776:GOH130810 GYA130776:GYD130810 HHW130776:HHZ130810 HRS130776:HRV130810 IBO130776:IBR130810 ILK130776:ILN130810 IVG130776:IVJ130810 JFC130776:JFF130810 JOY130776:JPB130810 JYU130776:JYX130810 KIQ130776:KIT130810 KSM130776:KSP130810 LCI130776:LCL130810 LME130776:LMH130810 LWA130776:LWD130810 MFW130776:MFZ130810 MPS130776:MPV130810 MZO130776:MZR130810 NJK130776:NJN130810 NTG130776:NTJ130810 ODC130776:ODF130810 OMY130776:ONB130810 OWU130776:OWX130810 PGQ130776:PGT130810 PQM130776:PQP130810 QAI130776:QAL130810 QKE130776:QKH130810 QUA130776:QUD130810 RDW130776:RDZ130810 RNS130776:RNV130810 RXO130776:RXR130810 SHK130776:SHN130810 SRG130776:SRJ130810 TBC130776:TBF130810 TKY130776:TLB130810 TUU130776:TUX130810 UEQ130776:UET130810 UOM130776:UOP130810 UYI130776:UYL130810 VIE130776:VIH130810 VSA130776:VSD130810 WBW130776:WBZ130810 WLS130776:WLV130810 WVO130776:WVR130810 G196312:J196346 JC196312:JF196346 SY196312:TB196346 ACU196312:ACX196346 AMQ196312:AMT196346 AWM196312:AWP196346 BGI196312:BGL196346 BQE196312:BQH196346 CAA196312:CAD196346 CJW196312:CJZ196346 CTS196312:CTV196346 DDO196312:DDR196346 DNK196312:DNN196346 DXG196312:DXJ196346 EHC196312:EHF196346 EQY196312:ERB196346 FAU196312:FAX196346 FKQ196312:FKT196346 FUM196312:FUP196346 GEI196312:GEL196346 GOE196312:GOH196346 GYA196312:GYD196346 HHW196312:HHZ196346 HRS196312:HRV196346 IBO196312:IBR196346 ILK196312:ILN196346 IVG196312:IVJ196346 JFC196312:JFF196346 JOY196312:JPB196346 JYU196312:JYX196346 KIQ196312:KIT196346 KSM196312:KSP196346 LCI196312:LCL196346 LME196312:LMH196346 LWA196312:LWD196346 MFW196312:MFZ196346 MPS196312:MPV196346 MZO196312:MZR196346 NJK196312:NJN196346 NTG196312:NTJ196346 ODC196312:ODF196346 OMY196312:ONB196346 OWU196312:OWX196346 PGQ196312:PGT196346 PQM196312:PQP196346 QAI196312:QAL196346 QKE196312:QKH196346 QUA196312:QUD196346 RDW196312:RDZ196346 RNS196312:RNV196346 RXO196312:RXR196346 SHK196312:SHN196346 SRG196312:SRJ196346 TBC196312:TBF196346 TKY196312:TLB196346 TUU196312:TUX196346 UEQ196312:UET196346 UOM196312:UOP196346 UYI196312:UYL196346 VIE196312:VIH196346 VSA196312:VSD196346 WBW196312:WBZ196346 WLS196312:WLV196346 WVO196312:WVR196346 G261848:J261882 JC261848:JF261882 SY261848:TB261882 ACU261848:ACX261882 AMQ261848:AMT261882 AWM261848:AWP261882 BGI261848:BGL261882 BQE261848:BQH261882 CAA261848:CAD261882 CJW261848:CJZ261882 CTS261848:CTV261882 DDO261848:DDR261882 DNK261848:DNN261882 DXG261848:DXJ261882 EHC261848:EHF261882 EQY261848:ERB261882 FAU261848:FAX261882 FKQ261848:FKT261882 FUM261848:FUP261882 GEI261848:GEL261882 GOE261848:GOH261882 GYA261848:GYD261882 HHW261848:HHZ261882 HRS261848:HRV261882 IBO261848:IBR261882 ILK261848:ILN261882 IVG261848:IVJ261882 JFC261848:JFF261882 JOY261848:JPB261882 JYU261848:JYX261882 KIQ261848:KIT261882 KSM261848:KSP261882 LCI261848:LCL261882 LME261848:LMH261882 LWA261848:LWD261882 MFW261848:MFZ261882 MPS261848:MPV261882 MZO261848:MZR261882 NJK261848:NJN261882 NTG261848:NTJ261882 ODC261848:ODF261882 OMY261848:ONB261882 OWU261848:OWX261882 PGQ261848:PGT261882 PQM261848:PQP261882 QAI261848:QAL261882 QKE261848:QKH261882 QUA261848:QUD261882 RDW261848:RDZ261882 RNS261848:RNV261882 RXO261848:RXR261882 SHK261848:SHN261882 SRG261848:SRJ261882 TBC261848:TBF261882 TKY261848:TLB261882 TUU261848:TUX261882 UEQ261848:UET261882 UOM261848:UOP261882 UYI261848:UYL261882 VIE261848:VIH261882 VSA261848:VSD261882 WBW261848:WBZ261882 WLS261848:WLV261882 WVO261848:WVR261882 G327384:J327418 JC327384:JF327418 SY327384:TB327418 ACU327384:ACX327418 AMQ327384:AMT327418 AWM327384:AWP327418 BGI327384:BGL327418 BQE327384:BQH327418 CAA327384:CAD327418 CJW327384:CJZ327418 CTS327384:CTV327418 DDO327384:DDR327418 DNK327384:DNN327418 DXG327384:DXJ327418 EHC327384:EHF327418 EQY327384:ERB327418 FAU327384:FAX327418 FKQ327384:FKT327418 FUM327384:FUP327418 GEI327384:GEL327418 GOE327384:GOH327418 GYA327384:GYD327418 HHW327384:HHZ327418 HRS327384:HRV327418 IBO327384:IBR327418 ILK327384:ILN327418 IVG327384:IVJ327418 JFC327384:JFF327418 JOY327384:JPB327418 JYU327384:JYX327418 KIQ327384:KIT327418 KSM327384:KSP327418 LCI327384:LCL327418 LME327384:LMH327418 LWA327384:LWD327418 MFW327384:MFZ327418 MPS327384:MPV327418 MZO327384:MZR327418 NJK327384:NJN327418 NTG327384:NTJ327418 ODC327384:ODF327418 OMY327384:ONB327418 OWU327384:OWX327418 PGQ327384:PGT327418 PQM327384:PQP327418 QAI327384:QAL327418 QKE327384:QKH327418 QUA327384:QUD327418 RDW327384:RDZ327418 RNS327384:RNV327418 RXO327384:RXR327418 SHK327384:SHN327418 SRG327384:SRJ327418 TBC327384:TBF327418 TKY327384:TLB327418 TUU327384:TUX327418 UEQ327384:UET327418 UOM327384:UOP327418 UYI327384:UYL327418 VIE327384:VIH327418 VSA327384:VSD327418 WBW327384:WBZ327418 WLS327384:WLV327418 WVO327384:WVR327418 G392920:J392954 JC392920:JF392954 SY392920:TB392954 ACU392920:ACX392954 AMQ392920:AMT392954 AWM392920:AWP392954 BGI392920:BGL392954 BQE392920:BQH392954 CAA392920:CAD392954 CJW392920:CJZ392954 CTS392920:CTV392954 DDO392920:DDR392954 DNK392920:DNN392954 DXG392920:DXJ392954 EHC392920:EHF392954 EQY392920:ERB392954 FAU392920:FAX392954 FKQ392920:FKT392954 FUM392920:FUP392954 GEI392920:GEL392954 GOE392920:GOH392954 GYA392920:GYD392954 HHW392920:HHZ392954 HRS392920:HRV392954 IBO392920:IBR392954 ILK392920:ILN392954 IVG392920:IVJ392954 JFC392920:JFF392954 JOY392920:JPB392954 JYU392920:JYX392954 KIQ392920:KIT392954 KSM392920:KSP392954 LCI392920:LCL392954 LME392920:LMH392954 LWA392920:LWD392954 MFW392920:MFZ392954 MPS392920:MPV392954 MZO392920:MZR392954 NJK392920:NJN392954 NTG392920:NTJ392954 ODC392920:ODF392954 OMY392920:ONB392954 OWU392920:OWX392954 PGQ392920:PGT392954 PQM392920:PQP392954 QAI392920:QAL392954 QKE392920:QKH392954 QUA392920:QUD392954 RDW392920:RDZ392954 RNS392920:RNV392954 RXO392920:RXR392954 SHK392920:SHN392954 SRG392920:SRJ392954 TBC392920:TBF392954 TKY392920:TLB392954 TUU392920:TUX392954 UEQ392920:UET392954 UOM392920:UOP392954 UYI392920:UYL392954 VIE392920:VIH392954 VSA392920:VSD392954 WBW392920:WBZ392954 WLS392920:WLV392954 WVO392920:WVR392954 G458456:J458490 JC458456:JF458490 SY458456:TB458490 ACU458456:ACX458490 AMQ458456:AMT458490 AWM458456:AWP458490 BGI458456:BGL458490 BQE458456:BQH458490 CAA458456:CAD458490 CJW458456:CJZ458490 CTS458456:CTV458490 DDO458456:DDR458490 DNK458456:DNN458490 DXG458456:DXJ458490 EHC458456:EHF458490 EQY458456:ERB458490 FAU458456:FAX458490 FKQ458456:FKT458490 FUM458456:FUP458490 GEI458456:GEL458490 GOE458456:GOH458490 GYA458456:GYD458490 HHW458456:HHZ458490 HRS458456:HRV458490 IBO458456:IBR458490 ILK458456:ILN458490 IVG458456:IVJ458490 JFC458456:JFF458490 JOY458456:JPB458490 JYU458456:JYX458490 KIQ458456:KIT458490 KSM458456:KSP458490 LCI458456:LCL458490 LME458456:LMH458490 LWA458456:LWD458490 MFW458456:MFZ458490 MPS458456:MPV458490 MZO458456:MZR458490 NJK458456:NJN458490 NTG458456:NTJ458490 ODC458456:ODF458490 OMY458456:ONB458490 OWU458456:OWX458490 PGQ458456:PGT458490 PQM458456:PQP458490 QAI458456:QAL458490 QKE458456:QKH458490 QUA458456:QUD458490 RDW458456:RDZ458490 RNS458456:RNV458490 RXO458456:RXR458490 SHK458456:SHN458490 SRG458456:SRJ458490 TBC458456:TBF458490 TKY458456:TLB458490 TUU458456:TUX458490 UEQ458456:UET458490 UOM458456:UOP458490 UYI458456:UYL458490 VIE458456:VIH458490 VSA458456:VSD458490 WBW458456:WBZ458490 WLS458456:WLV458490 WVO458456:WVR458490 G523992:J524026 JC523992:JF524026 SY523992:TB524026 ACU523992:ACX524026 AMQ523992:AMT524026 AWM523992:AWP524026 BGI523992:BGL524026 BQE523992:BQH524026 CAA523992:CAD524026 CJW523992:CJZ524026 CTS523992:CTV524026 DDO523992:DDR524026 DNK523992:DNN524026 DXG523992:DXJ524026 EHC523992:EHF524026 EQY523992:ERB524026 FAU523992:FAX524026 FKQ523992:FKT524026 FUM523992:FUP524026 GEI523992:GEL524026 GOE523992:GOH524026 GYA523992:GYD524026 HHW523992:HHZ524026 HRS523992:HRV524026 IBO523992:IBR524026 ILK523992:ILN524026 IVG523992:IVJ524026 JFC523992:JFF524026 JOY523992:JPB524026 JYU523992:JYX524026 KIQ523992:KIT524026 KSM523992:KSP524026 LCI523992:LCL524026 LME523992:LMH524026 LWA523992:LWD524026 MFW523992:MFZ524026 MPS523992:MPV524026 MZO523992:MZR524026 NJK523992:NJN524026 NTG523992:NTJ524026 ODC523992:ODF524026 OMY523992:ONB524026 OWU523992:OWX524026 PGQ523992:PGT524026 PQM523992:PQP524026 QAI523992:QAL524026 QKE523992:QKH524026 QUA523992:QUD524026 RDW523992:RDZ524026 RNS523992:RNV524026 RXO523992:RXR524026 SHK523992:SHN524026 SRG523992:SRJ524026 TBC523992:TBF524026 TKY523992:TLB524026 TUU523992:TUX524026 UEQ523992:UET524026 UOM523992:UOP524026 UYI523992:UYL524026 VIE523992:VIH524026 VSA523992:VSD524026 WBW523992:WBZ524026 WLS523992:WLV524026 WVO523992:WVR524026 G589528:J589562 JC589528:JF589562 SY589528:TB589562 ACU589528:ACX589562 AMQ589528:AMT589562 AWM589528:AWP589562 BGI589528:BGL589562 BQE589528:BQH589562 CAA589528:CAD589562 CJW589528:CJZ589562 CTS589528:CTV589562 DDO589528:DDR589562 DNK589528:DNN589562 DXG589528:DXJ589562 EHC589528:EHF589562 EQY589528:ERB589562 FAU589528:FAX589562 FKQ589528:FKT589562 FUM589528:FUP589562 GEI589528:GEL589562 GOE589528:GOH589562 GYA589528:GYD589562 HHW589528:HHZ589562 HRS589528:HRV589562 IBO589528:IBR589562 ILK589528:ILN589562 IVG589528:IVJ589562 JFC589528:JFF589562 JOY589528:JPB589562 JYU589528:JYX589562 KIQ589528:KIT589562 KSM589528:KSP589562 LCI589528:LCL589562 LME589528:LMH589562 LWA589528:LWD589562 MFW589528:MFZ589562 MPS589528:MPV589562 MZO589528:MZR589562 NJK589528:NJN589562 NTG589528:NTJ589562 ODC589528:ODF589562 OMY589528:ONB589562 OWU589528:OWX589562 PGQ589528:PGT589562 PQM589528:PQP589562 QAI589528:QAL589562 QKE589528:QKH589562 QUA589528:QUD589562 RDW589528:RDZ589562 RNS589528:RNV589562 RXO589528:RXR589562 SHK589528:SHN589562 SRG589528:SRJ589562 TBC589528:TBF589562 TKY589528:TLB589562 TUU589528:TUX589562 UEQ589528:UET589562 UOM589528:UOP589562 UYI589528:UYL589562 VIE589528:VIH589562 VSA589528:VSD589562 WBW589528:WBZ589562 WLS589528:WLV589562 WVO589528:WVR589562 G655064:J655098 JC655064:JF655098 SY655064:TB655098 ACU655064:ACX655098 AMQ655064:AMT655098 AWM655064:AWP655098 BGI655064:BGL655098 BQE655064:BQH655098 CAA655064:CAD655098 CJW655064:CJZ655098 CTS655064:CTV655098 DDO655064:DDR655098 DNK655064:DNN655098 DXG655064:DXJ655098 EHC655064:EHF655098 EQY655064:ERB655098 FAU655064:FAX655098 FKQ655064:FKT655098 FUM655064:FUP655098 GEI655064:GEL655098 GOE655064:GOH655098 GYA655064:GYD655098 HHW655064:HHZ655098 HRS655064:HRV655098 IBO655064:IBR655098 ILK655064:ILN655098 IVG655064:IVJ655098 JFC655064:JFF655098 JOY655064:JPB655098 JYU655064:JYX655098 KIQ655064:KIT655098 KSM655064:KSP655098 LCI655064:LCL655098 LME655064:LMH655098 LWA655064:LWD655098 MFW655064:MFZ655098 MPS655064:MPV655098 MZO655064:MZR655098 NJK655064:NJN655098 NTG655064:NTJ655098 ODC655064:ODF655098 OMY655064:ONB655098 OWU655064:OWX655098 PGQ655064:PGT655098 PQM655064:PQP655098 QAI655064:QAL655098 QKE655064:QKH655098 QUA655064:QUD655098 RDW655064:RDZ655098 RNS655064:RNV655098 RXO655064:RXR655098 SHK655064:SHN655098 SRG655064:SRJ655098 TBC655064:TBF655098 TKY655064:TLB655098 TUU655064:TUX655098 UEQ655064:UET655098 UOM655064:UOP655098 UYI655064:UYL655098 VIE655064:VIH655098 VSA655064:VSD655098 WBW655064:WBZ655098 WLS655064:WLV655098 WVO655064:WVR655098 G720600:J720634 JC720600:JF720634 SY720600:TB720634 ACU720600:ACX720634 AMQ720600:AMT720634 AWM720600:AWP720634 BGI720600:BGL720634 BQE720600:BQH720634 CAA720600:CAD720634 CJW720600:CJZ720634 CTS720600:CTV720634 DDO720600:DDR720634 DNK720600:DNN720634 DXG720600:DXJ720634 EHC720600:EHF720634 EQY720600:ERB720634 FAU720600:FAX720634 FKQ720600:FKT720634 FUM720600:FUP720634 GEI720600:GEL720634 GOE720600:GOH720634 GYA720600:GYD720634 HHW720600:HHZ720634 HRS720600:HRV720634 IBO720600:IBR720634 ILK720600:ILN720634 IVG720600:IVJ720634 JFC720600:JFF720634 JOY720600:JPB720634 JYU720600:JYX720634 KIQ720600:KIT720634 KSM720600:KSP720634 LCI720600:LCL720634 LME720600:LMH720634 LWA720600:LWD720634 MFW720600:MFZ720634 MPS720600:MPV720634 MZO720600:MZR720634 NJK720600:NJN720634 NTG720600:NTJ720634 ODC720600:ODF720634 OMY720600:ONB720634 OWU720600:OWX720634 PGQ720600:PGT720634 PQM720600:PQP720634 QAI720600:QAL720634 QKE720600:QKH720634 QUA720600:QUD720634 RDW720600:RDZ720634 RNS720600:RNV720634 RXO720600:RXR720634 SHK720600:SHN720634 SRG720600:SRJ720634 TBC720600:TBF720634 TKY720600:TLB720634 TUU720600:TUX720634 UEQ720600:UET720634 UOM720600:UOP720634 UYI720600:UYL720634 VIE720600:VIH720634 VSA720600:VSD720634 WBW720600:WBZ720634 WLS720600:WLV720634 WVO720600:WVR720634 G786136:J786170 JC786136:JF786170 SY786136:TB786170 ACU786136:ACX786170 AMQ786136:AMT786170 AWM786136:AWP786170 BGI786136:BGL786170 BQE786136:BQH786170 CAA786136:CAD786170 CJW786136:CJZ786170 CTS786136:CTV786170 DDO786136:DDR786170 DNK786136:DNN786170 DXG786136:DXJ786170 EHC786136:EHF786170 EQY786136:ERB786170 FAU786136:FAX786170 FKQ786136:FKT786170 FUM786136:FUP786170 GEI786136:GEL786170 GOE786136:GOH786170 GYA786136:GYD786170 HHW786136:HHZ786170 HRS786136:HRV786170 IBO786136:IBR786170 ILK786136:ILN786170 IVG786136:IVJ786170 JFC786136:JFF786170 JOY786136:JPB786170 JYU786136:JYX786170 KIQ786136:KIT786170 KSM786136:KSP786170 LCI786136:LCL786170 LME786136:LMH786170 LWA786136:LWD786170 MFW786136:MFZ786170 MPS786136:MPV786170 MZO786136:MZR786170 NJK786136:NJN786170 NTG786136:NTJ786170 ODC786136:ODF786170 OMY786136:ONB786170 OWU786136:OWX786170 PGQ786136:PGT786170 PQM786136:PQP786170 QAI786136:QAL786170 QKE786136:QKH786170 QUA786136:QUD786170 RDW786136:RDZ786170 RNS786136:RNV786170 RXO786136:RXR786170 SHK786136:SHN786170 SRG786136:SRJ786170 TBC786136:TBF786170 TKY786136:TLB786170 TUU786136:TUX786170 UEQ786136:UET786170 UOM786136:UOP786170 UYI786136:UYL786170 VIE786136:VIH786170 VSA786136:VSD786170 WBW786136:WBZ786170 WLS786136:WLV786170 WVO786136:WVR786170 G851672:J851706 JC851672:JF851706 SY851672:TB851706 ACU851672:ACX851706 AMQ851672:AMT851706 AWM851672:AWP851706 BGI851672:BGL851706 BQE851672:BQH851706 CAA851672:CAD851706 CJW851672:CJZ851706 CTS851672:CTV851706 DDO851672:DDR851706 DNK851672:DNN851706 DXG851672:DXJ851706 EHC851672:EHF851706 EQY851672:ERB851706 FAU851672:FAX851706 FKQ851672:FKT851706 FUM851672:FUP851706 GEI851672:GEL851706 GOE851672:GOH851706 GYA851672:GYD851706 HHW851672:HHZ851706 HRS851672:HRV851706 IBO851672:IBR851706 ILK851672:ILN851706 IVG851672:IVJ851706 JFC851672:JFF851706 JOY851672:JPB851706 JYU851672:JYX851706 KIQ851672:KIT851706 KSM851672:KSP851706 LCI851672:LCL851706 LME851672:LMH851706 LWA851672:LWD851706 MFW851672:MFZ851706 MPS851672:MPV851706 MZO851672:MZR851706 NJK851672:NJN851706 NTG851672:NTJ851706 ODC851672:ODF851706 OMY851672:ONB851706 OWU851672:OWX851706 PGQ851672:PGT851706 PQM851672:PQP851706 QAI851672:QAL851706 QKE851672:QKH851706 QUA851672:QUD851706 RDW851672:RDZ851706 RNS851672:RNV851706 RXO851672:RXR851706 SHK851672:SHN851706 SRG851672:SRJ851706 TBC851672:TBF851706 TKY851672:TLB851706 TUU851672:TUX851706 UEQ851672:UET851706 UOM851672:UOP851706 UYI851672:UYL851706 VIE851672:VIH851706 VSA851672:VSD851706 WBW851672:WBZ851706 WLS851672:WLV851706 WVO851672:WVR851706 G917208:J917242 JC917208:JF917242 SY917208:TB917242 ACU917208:ACX917242 AMQ917208:AMT917242 AWM917208:AWP917242 BGI917208:BGL917242 BQE917208:BQH917242 CAA917208:CAD917242 CJW917208:CJZ917242 CTS917208:CTV917242 DDO917208:DDR917242 DNK917208:DNN917242 DXG917208:DXJ917242 EHC917208:EHF917242 EQY917208:ERB917242 FAU917208:FAX917242 FKQ917208:FKT917242 FUM917208:FUP917242 GEI917208:GEL917242 GOE917208:GOH917242 GYA917208:GYD917242 HHW917208:HHZ917242 HRS917208:HRV917242 IBO917208:IBR917242 ILK917208:ILN917242 IVG917208:IVJ917242 JFC917208:JFF917242 JOY917208:JPB917242 JYU917208:JYX917242 KIQ917208:KIT917242 KSM917208:KSP917242 LCI917208:LCL917242 LME917208:LMH917242 LWA917208:LWD917242 MFW917208:MFZ917242 MPS917208:MPV917242 MZO917208:MZR917242 NJK917208:NJN917242 NTG917208:NTJ917242 ODC917208:ODF917242 OMY917208:ONB917242 OWU917208:OWX917242 PGQ917208:PGT917242 PQM917208:PQP917242 QAI917208:QAL917242 QKE917208:QKH917242 QUA917208:QUD917242 RDW917208:RDZ917242 RNS917208:RNV917242 RXO917208:RXR917242 SHK917208:SHN917242 SRG917208:SRJ917242 TBC917208:TBF917242 TKY917208:TLB917242 TUU917208:TUX917242 UEQ917208:UET917242 UOM917208:UOP917242 UYI917208:UYL917242 VIE917208:VIH917242 VSA917208:VSD917242 WBW917208:WBZ917242 WLS917208:WLV917242 WVO917208:WVR917242 G982744:J982778 JC982744:JF982778 SY982744:TB982778 ACU982744:ACX982778 AMQ982744:AMT982778 AWM982744:AWP982778 BGI982744:BGL982778 BQE982744:BQH982778 CAA982744:CAD982778 CJW982744:CJZ982778 CTS982744:CTV982778 DDO982744:DDR982778 DNK982744:DNN982778 DXG982744:DXJ982778 EHC982744:EHF982778 EQY982744:ERB982778 FAU982744:FAX982778 FKQ982744:FKT982778 FUM982744:FUP982778 GEI982744:GEL982778 GOE982744:GOH982778 GYA982744:GYD982778 HHW982744:HHZ982778 HRS982744:HRV982778 IBO982744:IBR982778 ILK982744:ILN982778 IVG982744:IVJ982778 JFC982744:JFF982778 JOY982744:JPB982778 JYU982744:JYX982778 KIQ982744:KIT982778 KSM982744:KSP982778 LCI982744:LCL982778 LME982744:LMH982778 LWA982744:LWD982778 MFW982744:MFZ982778 MPS982744:MPV982778 MZO982744:MZR982778 NJK982744:NJN982778 NTG982744:NTJ982778 ODC982744:ODF982778 OMY982744:ONB982778 OWU982744:OWX982778 PGQ982744:PGT982778 PQM982744:PQP982778 QAI982744:QAL982778 QKE982744:QKH982778 QUA982744:QUD982778 RDW982744:RDZ982778 RNS982744:RNV982778 RXO982744:RXR982778 SHK982744:SHN982778 SRG982744:SRJ982778 TBC982744:TBF982778 TKY982744:TLB982778 TUU982744:TUX982778 UEQ982744:UET982778 UOM982744:UOP982778 UYI982744:UYL982778 VIE982744:VIH982778 VSA982744:VSD982778 WBW982744:WBZ982778 G10:J31 JC10:JF31 SY10:TB31 ACU10:ACX31 AMQ10:AMT31 AWM10:AWP31 BGI10:BGL31 BQE10:BQH31 CAA10:CAD31 CJW10:CJZ31 CTS10:CTV31 DDO10:DDR31 DNK10:DNN31 DXG10:DXJ31 EHC10:EHF31 EQY10:ERB31 FAU10:FAX31 FKQ10:FKT31 FUM10:FUP31 GEI10:GEL31 GOE10:GOH31 GYA10:GYD31 HHW10:HHZ31 HRS10:HRV31 IBO10:IBR31 ILK10:ILN31 IVG10:IVJ31 JFC10:JFF31 JOY10:JPB31 JYU10:JYX31 KIQ10:KIT31 KSM10:KSP31 LCI10:LCL31 LME10:LMH31 LWA10:LWD31 MFW10:MFZ31 MPS10:MPV31 MZO10:MZR31 NJK10:NJN31 NTG10:NTJ31 ODC10:ODF31 OMY10:ONB31 OWU10:OWX31 PGQ10:PGT31 PQM10:PQP31 QAI10:QAL31 QKE10:QKH31 QUA10:QUD31 RDW10:RDZ31 RNS10:RNV31 RXO10:RXR31 SHK10:SHN31 SRG10:SRJ31 TBC10:TBF31 TKY10:TLB31 TUU10:TUX31 UEQ10:UET31 UOM10:UOP31 UYI10:UYL31 VIE10:VIH31 VSA10:VSD31 WBW10:WBZ31 WLS10:WLV31 WVO10:WVR31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Table of Contents</vt:lpstr>
      <vt:lpstr>Information and Certification</vt:lpstr>
      <vt:lpstr>2</vt:lpstr>
      <vt:lpstr>3</vt:lpstr>
      <vt:lpstr>4</vt:lpstr>
      <vt:lpstr>5</vt:lpstr>
      <vt:lpstr>Assurances</vt:lpstr>
      <vt:lpstr>Needs Assessment</vt:lpstr>
      <vt:lpstr>Narrative-Planned Expenditure</vt:lpstr>
      <vt:lpstr>Expenditures- CTE Certification</vt:lpstr>
      <vt:lpstr>8</vt:lpstr>
      <vt:lpstr>13</vt:lpstr>
      <vt:lpstr>Definitions</vt:lpstr>
      <vt:lpstr>15</vt:lpstr>
      <vt:lpstr>16</vt:lpstr>
      <vt:lpstr>Validation</vt:lpstr>
      <vt:lpstr>OSSE Only</vt:lpstr>
      <vt:lpstr>List</vt:lpstr>
      <vt:lpstr>Sheet4</vt:lpstr>
      <vt:lpstr>Sheet1</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Edward Cupaioli</cp:lastModifiedBy>
  <cp:lastPrinted>2014-03-25T18:01:46Z</cp:lastPrinted>
  <dcterms:created xsi:type="dcterms:W3CDTF">2009-08-27T20:58:51Z</dcterms:created>
  <dcterms:modified xsi:type="dcterms:W3CDTF">2014-03-31T17:56:38Z</dcterms:modified>
</cp:coreProperties>
</file>